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enia\Desktop\TrappingModel_General\"/>
    </mc:Choice>
  </mc:AlternateContent>
  <xr:revisionPtr revIDLastSave="0" documentId="13_ncr:1_{07A788F4-66E7-4C89-BEF6-43133ED84F39}" xr6:coauthVersionLast="36" xr6:coauthVersionMax="36" xr10:uidLastSave="{00000000-0000-0000-0000-000000000000}"/>
  <bookViews>
    <workbookView xWindow="0" yWindow="0" windowWidth="19200" windowHeight="7230" activeTab="1" xr2:uid="{F69D015A-69F3-49F9-8948-D77E9763EE94}"/>
  </bookViews>
  <sheets>
    <sheet name="Data table" sheetId="1" r:id="rId1"/>
    <sheet name="Absolute density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K32" i="2" s="1"/>
  <c r="J3" i="2" l="1"/>
  <c r="K21" i="2"/>
  <c r="I6" i="2"/>
  <c r="I22" i="2"/>
  <c r="J22" i="2"/>
  <c r="J4" i="2"/>
  <c r="I12" i="2"/>
  <c r="K14" i="2"/>
  <c r="J17" i="2"/>
  <c r="I20" i="2"/>
  <c r="K22" i="2"/>
  <c r="J25" i="2"/>
  <c r="I28" i="2"/>
  <c r="K30" i="2"/>
  <c r="J16" i="2"/>
  <c r="I14" i="2"/>
  <c r="K24" i="2"/>
  <c r="I9" i="2"/>
  <c r="I25" i="2"/>
  <c r="K6" i="2"/>
  <c r="K9" i="2"/>
  <c r="K17" i="2"/>
  <c r="I23" i="2"/>
  <c r="K25" i="2"/>
  <c r="J28" i="2"/>
  <c r="I31" i="2"/>
  <c r="J24" i="2"/>
  <c r="J11" i="2"/>
  <c r="J27" i="2"/>
  <c r="K11" i="2"/>
  <c r="K19" i="2"/>
  <c r="J9" i="2"/>
  <c r="I7" i="2"/>
  <c r="J12" i="2"/>
  <c r="J7" i="2"/>
  <c r="K12" i="2"/>
  <c r="J15" i="2"/>
  <c r="I18" i="2"/>
  <c r="K20" i="2"/>
  <c r="J23" i="2"/>
  <c r="I26" i="2"/>
  <c r="K28" i="2"/>
  <c r="J31" i="2"/>
  <c r="J8" i="2"/>
  <c r="I27" i="2"/>
  <c r="K8" i="2"/>
  <c r="J19" i="2"/>
  <c r="I30" i="2"/>
  <c r="J6" i="2"/>
  <c r="J14" i="2"/>
  <c r="I17" i="2"/>
  <c r="J30" i="2"/>
  <c r="K4" i="2"/>
  <c r="J20" i="2"/>
  <c r="I5" i="2"/>
  <c r="K2" i="2"/>
  <c r="K7" i="2"/>
  <c r="I13" i="2"/>
  <c r="J18" i="2"/>
  <c r="I21" i="2"/>
  <c r="K23" i="2"/>
  <c r="J26" i="2"/>
  <c r="I29" i="2"/>
  <c r="K31" i="2"/>
  <c r="K13" i="2"/>
  <c r="K16" i="2"/>
  <c r="I4" i="2"/>
  <c r="K27" i="2"/>
  <c r="I15" i="2"/>
  <c r="J2" i="2"/>
  <c r="I10" i="2"/>
  <c r="J5" i="2"/>
  <c r="J10" i="2"/>
  <c r="K15" i="2"/>
  <c r="I3" i="2"/>
  <c r="K5" i="2"/>
  <c r="I8" i="2"/>
  <c r="K10" i="2"/>
  <c r="J13" i="2"/>
  <c r="I16" i="2"/>
  <c r="K18" i="2"/>
  <c r="J21" i="2"/>
  <c r="I24" i="2"/>
  <c r="K26" i="2"/>
  <c r="J29" i="2"/>
  <c r="I32" i="2"/>
  <c r="I11" i="2"/>
  <c r="I19" i="2"/>
  <c r="K29" i="2"/>
  <c r="J32" i="2"/>
  <c r="K3" i="2"/>
</calcChain>
</file>

<file path=xl/sharedStrings.xml><?xml version="1.0" encoding="utf-8"?>
<sst xmlns="http://schemas.openxmlformats.org/spreadsheetml/2006/main" count="15" uniqueCount="15">
  <si>
    <t>r</t>
  </si>
  <si>
    <r>
      <t>spT</t>
    </r>
    <r>
      <rPr>
        <vertAlign val="subscript"/>
        <sz val="12"/>
        <color theme="1"/>
        <rFont val="Calibri"/>
        <family val="2"/>
        <scheme val="minor"/>
      </rPr>
      <t>fer</t>
    </r>
    <r>
      <rPr>
        <sz val="12"/>
        <color theme="1"/>
        <rFont val="Calibri"/>
        <family val="2"/>
        <scheme val="minor"/>
      </rPr>
      <t>(r )</t>
    </r>
  </si>
  <si>
    <t># males caught (M)</t>
  </si>
  <si>
    <t>Chi^2 (alpha/2, 2M)</t>
  </si>
  <si>
    <t>Chi^2 (1 - alpha/2, 2M+2)</t>
  </si>
  <si>
    <t>Parameter</t>
  </si>
  <si>
    <t>Value</t>
  </si>
  <si>
    <t>Catch</t>
  </si>
  <si>
    <t>Lower</t>
  </si>
  <si>
    <t>Upper</t>
  </si>
  <si>
    <t>Most Probable, 95%</t>
  </si>
  <si>
    <t>µ</t>
  </si>
  <si>
    <t>spTfer(0)</t>
  </si>
  <si>
    <t>D50</t>
  </si>
  <si>
    <t>Rmax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</si>
</sst>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vertical="center"/>
    </xf>
    <xf numFmtId="1" fontId="0" fillId="0" borderId="0" xfId="0" applyNumberFormat="1" applyProtection="1">
      <protection locked="0"/>
    </xf>
    <xf numFmtId="0" fontId="0" fillId="0" borderId="0" xfId="0" applyBorder="1"/>
    <xf numFmtId="0" fontId="0" fillId="2" borderId="0" xfId="0" applyFill="1"/>
    <xf numFmtId="0" fontId="4" fillId="2" borderId="0" xfId="0" applyFont="1" applyFill="1"/>
    <xf numFmtId="0" fontId="5" fillId="2" borderId="0" xfId="1" applyFont="1" applyFill="1"/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Fill="1"/>
  </cellXfs>
  <cellStyles count="2">
    <cellStyle name="Heading 4" xfId="1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2"/>
          <c:order val="1"/>
          <c:tx>
            <c:v>Upper bound</c:v>
          </c:tx>
          <c:spPr>
            <a:solidFill>
              <a:schemeClr val="accent1">
                <a:lumMod val="40000"/>
                <a:lumOff val="60000"/>
                <a:alpha val="50196"/>
              </a:schemeClr>
            </a:solidFill>
            <a:ln>
              <a:noFill/>
            </a:ln>
            <a:effectLst/>
          </c:spPr>
          <c:cat>
            <c:numRef>
              <c:f>'Absolute density'!$H$2:$H$32</c:f>
              <c:numCache>
                <c:formatCode>0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'Absolute density'!$J$2:$J$32</c:f>
              <c:numCache>
                <c:formatCode>General</c:formatCode>
                <c:ptCount val="31"/>
                <c:pt idx="0">
                  <c:v>5.6975834937610212</c:v>
                </c:pt>
                <c:pt idx="1">
                  <c:v>8.6055770513038077</c:v>
                </c:pt>
                <c:pt idx="2">
                  <c:v>11.158761322508527</c:v>
                </c:pt>
                <c:pt idx="3">
                  <c:v>13.541275098587192</c:v>
                </c:pt>
                <c:pt idx="4">
                  <c:v>15.818451971791674</c:v>
                </c:pt>
                <c:pt idx="5">
                  <c:v>18.022109247095706</c:v>
                </c:pt>
                <c:pt idx="6">
                  <c:v>20.170704050442783</c:v>
                </c:pt>
                <c:pt idx="7">
                  <c:v>22.276283710900621</c:v>
                </c:pt>
                <c:pt idx="8">
                  <c:v>24.346725328244272</c:v>
                </c:pt>
                <c:pt idx="9">
                  <c:v>26.387975340539217</c:v>
                </c:pt>
                <c:pt idx="10">
                  <c:v>28.404435656483269</c:v>
                </c:pt>
                <c:pt idx="11">
                  <c:v>30.399504240685278</c:v>
                </c:pt>
                <c:pt idx="12">
                  <c:v>32.375806793070261</c:v>
                </c:pt>
                <c:pt idx="13">
                  <c:v>34.335505654752936</c:v>
                </c:pt>
                <c:pt idx="14">
                  <c:v>36.280377034506103</c:v>
                </c:pt>
                <c:pt idx="15">
                  <c:v>38.211965461697432</c:v>
                </c:pt>
                <c:pt idx="16">
                  <c:v>40.131506559821041</c:v>
                </c:pt>
                <c:pt idx="17">
                  <c:v>42.040004272965888</c:v>
                </c:pt>
                <c:pt idx="18">
                  <c:v>43.938385318752594</c:v>
                </c:pt>
                <c:pt idx="19">
                  <c:v>45.82749918833337</c:v>
                </c:pt>
                <c:pt idx="20">
                  <c:v>47.70804091992364</c:v>
                </c:pt>
                <c:pt idx="21">
                  <c:v>49.580551098802104</c:v>
                </c:pt>
                <c:pt idx="22">
                  <c:v>51.445570310247426</c:v>
                </c:pt>
                <c:pt idx="23">
                  <c:v>53.303716366006675</c:v>
                </c:pt>
                <c:pt idx="24">
                  <c:v>55.15529817195339</c:v>
                </c:pt>
                <c:pt idx="25">
                  <c:v>57.000779086897865</c:v>
                </c:pt>
                <c:pt idx="26">
                  <c:v>58.840390790245237</c:v>
                </c:pt>
                <c:pt idx="27">
                  <c:v>60.674673867274201</c:v>
                </c:pt>
                <c:pt idx="28">
                  <c:v>62.503705544453126</c:v>
                </c:pt>
                <c:pt idx="29">
                  <c:v>64.32787195412395</c:v>
                </c:pt>
                <c:pt idx="30">
                  <c:v>66.147327549223391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6-40CF-BB25-A13F415E8E47}"/>
            </c:ext>
          </c:extLst>
        </c:ser>
        <c:ser>
          <c:idx val="0"/>
          <c:order val="2"/>
          <c:tx>
            <c:v>Lower bound</c:v>
          </c:tx>
          <c:spPr>
            <a:solidFill>
              <a:schemeClr val="bg1"/>
            </a:solidFill>
            <a:ln w="25400">
              <a:noFill/>
            </a:ln>
            <a:effectLst/>
          </c:spPr>
          <c:cat>
            <c:numRef>
              <c:f>'Absolute density'!$H$2:$H$32</c:f>
              <c:numCache>
                <c:formatCode>0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'Absolute density'!$I$2:$I$32</c:f>
              <c:numCache>
                <c:formatCode>General</c:formatCode>
                <c:ptCount val="31"/>
                <c:pt idx="0">
                  <c:v>0</c:v>
                </c:pt>
                <c:pt idx="1">
                  <c:v>3.910408562445588E-2</c:v>
                </c:pt>
                <c:pt idx="2">
                  <c:v>0.37409968587541748</c:v>
                </c:pt>
                <c:pt idx="3">
                  <c:v>0.95555398388809909</c:v>
                </c:pt>
                <c:pt idx="4">
                  <c:v>1.6833284992810436</c:v>
                </c:pt>
                <c:pt idx="5">
                  <c:v>2.50752026044995</c:v>
                </c:pt>
                <c:pt idx="6">
                  <c:v>3.4008914919961946</c:v>
                </c:pt>
                <c:pt idx="7">
                  <c:v>4.3468693938048233</c:v>
                </c:pt>
                <c:pt idx="8">
                  <c:v>5.3345418658933408</c:v>
                </c:pt>
                <c:pt idx="9">
                  <c:v>6.3563175464197164</c:v>
                </c:pt>
                <c:pt idx="10">
                  <c:v>7.4066206843667084</c:v>
                </c:pt>
                <c:pt idx="11">
                  <c:v>8.4812424372074542</c:v>
                </c:pt>
                <c:pt idx="12">
                  <c:v>9.5770087970914179</c:v>
                </c:pt>
                <c:pt idx="13">
                  <c:v>10.691155056450496</c:v>
                </c:pt>
                <c:pt idx="14">
                  <c:v>11.821750553575114</c:v>
                </c:pt>
                <c:pt idx="15">
                  <c:v>12.966941853224091</c:v>
                </c:pt>
                <c:pt idx="16">
                  <c:v>14.125338878966527</c:v>
                </c:pt>
                <c:pt idx="17">
                  <c:v>15.295706007308304</c:v>
                </c:pt>
                <c:pt idx="18">
                  <c:v>16.476962067692057</c:v>
                </c:pt>
                <c:pt idx="19">
                  <c:v>17.668257568965583</c:v>
                </c:pt>
                <c:pt idx="20">
                  <c:v>18.868743019976666</c:v>
                </c:pt>
                <c:pt idx="21">
                  <c:v>20.077877835446618</c:v>
                </c:pt>
                <c:pt idx="22">
                  <c:v>21.294889750691627</c:v>
                </c:pt>
                <c:pt idx="23">
                  <c:v>22.519315406901384</c:v>
                </c:pt>
                <c:pt idx="24">
                  <c:v>23.75061421879721</c:v>
                </c:pt>
                <c:pt idx="25">
                  <c:v>24.988477280505581</c:v>
                </c:pt>
                <c:pt idx="26">
                  <c:v>26.232364006747812</c:v>
                </c:pt>
                <c:pt idx="27">
                  <c:v>27.482042718118755</c:v>
                </c:pt>
                <c:pt idx="28">
                  <c:v>28.737204508744878</c:v>
                </c:pt>
                <c:pt idx="29">
                  <c:v>29.997463246284269</c:v>
                </c:pt>
                <c:pt idx="30">
                  <c:v>31.262587251331773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B6-40CF-BB25-A13F415E8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8782527"/>
        <c:axId val="2032101583"/>
      </c:areaChart>
      <c:lineChart>
        <c:grouping val="standard"/>
        <c:varyColors val="0"/>
        <c:ser>
          <c:idx val="1"/>
          <c:order val="0"/>
          <c:tx>
            <c:v>Most probable</c:v>
          </c:tx>
          <c:spPr>
            <a:ln w="19050" cap="rnd">
              <a:solidFill>
                <a:srgbClr val="990033"/>
              </a:solidFill>
              <a:round/>
            </a:ln>
            <a:effectLst/>
          </c:spPr>
          <c:marker>
            <c:symbol val="none"/>
          </c:marker>
          <c:cat>
            <c:numRef>
              <c:f>'Absolute density'!$H$2:$H$32</c:f>
              <c:numCache>
                <c:formatCode>0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'Absolute density'!$K$2:$K$32</c:f>
              <c:numCache>
                <c:formatCode>General</c:formatCode>
                <c:ptCount val="31"/>
                <c:pt idx="0">
                  <c:v>0</c:v>
                </c:pt>
                <c:pt idx="1">
                  <c:v>1.5445293676565843</c:v>
                </c:pt>
                <c:pt idx="2">
                  <c:v>3.0890587353131687</c:v>
                </c:pt>
                <c:pt idx="3">
                  <c:v>4.6335881029697532</c:v>
                </c:pt>
                <c:pt idx="4">
                  <c:v>6.1781174706263373</c:v>
                </c:pt>
                <c:pt idx="5">
                  <c:v>7.7226468382829223</c:v>
                </c:pt>
                <c:pt idx="6">
                  <c:v>9.2671762059395064</c:v>
                </c:pt>
                <c:pt idx="7">
                  <c:v>10.811705573596091</c:v>
                </c:pt>
                <c:pt idx="8">
                  <c:v>12.356234941252675</c:v>
                </c:pt>
                <c:pt idx="9">
                  <c:v>13.90076430890926</c:v>
                </c:pt>
                <c:pt idx="10">
                  <c:v>15.445293676565845</c:v>
                </c:pt>
                <c:pt idx="11">
                  <c:v>16.98982304422243</c:v>
                </c:pt>
                <c:pt idx="12">
                  <c:v>18.534352411879013</c:v>
                </c:pt>
                <c:pt idx="13">
                  <c:v>20.078881779535596</c:v>
                </c:pt>
                <c:pt idx="14">
                  <c:v>21.623411147192183</c:v>
                </c:pt>
                <c:pt idx="15">
                  <c:v>23.167940514848766</c:v>
                </c:pt>
                <c:pt idx="16">
                  <c:v>24.712469882505349</c:v>
                </c:pt>
                <c:pt idx="17">
                  <c:v>26.256999250161932</c:v>
                </c:pt>
                <c:pt idx="18">
                  <c:v>27.801528617818519</c:v>
                </c:pt>
                <c:pt idx="19">
                  <c:v>29.346057985475106</c:v>
                </c:pt>
                <c:pt idx="20">
                  <c:v>30.890587353131689</c:v>
                </c:pt>
                <c:pt idx="21">
                  <c:v>32.435116720788272</c:v>
                </c:pt>
                <c:pt idx="22">
                  <c:v>33.979646088444859</c:v>
                </c:pt>
                <c:pt idx="23">
                  <c:v>35.524175456101446</c:v>
                </c:pt>
                <c:pt idx="24">
                  <c:v>37.068704823758026</c:v>
                </c:pt>
                <c:pt idx="25">
                  <c:v>38.613234191414612</c:v>
                </c:pt>
                <c:pt idx="26">
                  <c:v>40.157763559071192</c:v>
                </c:pt>
                <c:pt idx="27">
                  <c:v>41.702292926727779</c:v>
                </c:pt>
                <c:pt idx="28">
                  <c:v>43.246822294384366</c:v>
                </c:pt>
                <c:pt idx="29">
                  <c:v>44.791351662040952</c:v>
                </c:pt>
                <c:pt idx="30">
                  <c:v>46.335881029697532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B6-40CF-BB25-A13F415E8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8782527"/>
        <c:axId val="2032101583"/>
      </c:lineChart>
      <c:catAx>
        <c:axId val="194878252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Insect 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32101583"/>
        <c:crosses val="autoZero"/>
        <c:auto val="1"/>
        <c:lblAlgn val="ctr"/>
        <c:lblOffset val="100"/>
        <c:noMultiLvlLbl val="0"/>
      </c:catAx>
      <c:valAx>
        <c:axId val="203210158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Absolute population density, insects/ha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487825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444500</xdr:colOff>
      <xdr:row>9</xdr:row>
      <xdr:rowOff>171450</xdr:rowOff>
    </xdr:from>
    <xdr:to>
      <xdr:col>6</xdr:col>
      <xdr:colOff>2254250</xdr:colOff>
      <xdr:row>25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0191EF-27D5-4A3C-BBDA-575CA91B96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525" row="6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0E167F27-9788-416A-883A-5D09FFE7DDA6}">
  <we:reference id="wa104380955" version="3.4.3.0" store="en-US" storeType="OMEX"/>
  <we:alternateReferences>
    <we:reference id="wa104380955" version="3.4.3.0" store="WA104380955" storeType="OMEX"/>
  </we:alternateReferences>
  <we:properties/>
  <we:bindings/>
  <we:snapshot xmlns:r="http://schemas.openxmlformats.org/officeDocument/2006/relationships"/>
</we:webextension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F4CC1-E399-40CB-920A-FDFBEC72E173}">
  <dimension ref="A1:B22"/>
  <sheetViews>
    <sheetView workbookViewId="0">
      <selection activeCell="D8" sqref="D8"/>
    </sheetView>
  </sheetViews>
  <sheetFormatPr defaultRowHeight="15.5" x14ac:dyDescent="0.35"/>
  <sheetData>
    <row r="1" spans="1:2" ht="17.5" x14ac:dyDescent="0.45">
      <c r="A1" t="s">
        <v>0</v>
      </c>
      <c r="B1" t="s">
        <v>1</v>
      </c>
    </row>
    <row r="2" spans="1:2" x14ac:dyDescent="0.35">
      <c r="A2">
        <v>0</v>
      </c>
    </row>
    <row r="3" spans="1:2" x14ac:dyDescent="0.35">
      <c r="A3" s="10">
        <v>15</v>
      </c>
      <c r="B3">
        <v>0.13222222222222221</v>
      </c>
    </row>
    <row r="4" spans="1:2" x14ac:dyDescent="0.35">
      <c r="A4" s="10">
        <v>25</v>
      </c>
      <c r="B4">
        <v>6.1640624999999998E-2</v>
      </c>
    </row>
    <row r="5" spans="1:2" x14ac:dyDescent="0.35">
      <c r="A5" s="10">
        <v>30</v>
      </c>
      <c r="B5">
        <v>0.22375</v>
      </c>
    </row>
    <row r="6" spans="1:2" x14ac:dyDescent="0.35">
      <c r="A6" s="10">
        <v>45</v>
      </c>
      <c r="B6">
        <v>0.13277777777777777</v>
      </c>
    </row>
    <row r="7" spans="1:2" x14ac:dyDescent="0.35">
      <c r="A7" s="10">
        <v>50</v>
      </c>
      <c r="B7">
        <v>5.3333333325000003E-2</v>
      </c>
    </row>
    <row r="8" spans="1:2" x14ac:dyDescent="0.35">
      <c r="A8" s="10">
        <v>60</v>
      </c>
      <c r="B8">
        <v>0.16333333333333336</v>
      </c>
    </row>
    <row r="9" spans="1:2" x14ac:dyDescent="0.35">
      <c r="A9" s="10">
        <v>75</v>
      </c>
      <c r="B9">
        <v>0.1</v>
      </c>
    </row>
    <row r="10" spans="1:2" x14ac:dyDescent="0.35">
      <c r="A10">
        <v>80</v>
      </c>
      <c r="B10">
        <v>4.5833333325000003E-2</v>
      </c>
    </row>
    <row r="11" spans="1:2" x14ac:dyDescent="0.35">
      <c r="A11">
        <v>100</v>
      </c>
      <c r="B11">
        <v>1.7777777775E-2</v>
      </c>
    </row>
    <row r="12" spans="1:2" x14ac:dyDescent="0.35">
      <c r="A12">
        <v>150</v>
      </c>
      <c r="B12">
        <v>2.75E-2</v>
      </c>
    </row>
    <row r="13" spans="1:2" x14ac:dyDescent="0.35">
      <c r="A13">
        <v>180</v>
      </c>
      <c r="B13">
        <v>3.1250000000000002E-3</v>
      </c>
    </row>
    <row r="14" spans="1:2" x14ac:dyDescent="0.35">
      <c r="A14">
        <v>200</v>
      </c>
      <c r="B14">
        <v>2.5000000000000001E-3</v>
      </c>
    </row>
    <row r="15" spans="1:2" x14ac:dyDescent="0.35">
      <c r="A15">
        <v>250</v>
      </c>
      <c r="B15">
        <v>1.0937500000000001E-3</v>
      </c>
    </row>
    <row r="16" spans="1:2" x14ac:dyDescent="0.35">
      <c r="A16">
        <v>300</v>
      </c>
      <c r="B16">
        <v>3.7499999999999999E-3</v>
      </c>
    </row>
    <row r="17" spans="1:2" x14ac:dyDescent="0.35">
      <c r="A17">
        <v>500</v>
      </c>
      <c r="B17">
        <v>4.7499999999999999E-3</v>
      </c>
    </row>
    <row r="18" spans="1:2" x14ac:dyDescent="0.35">
      <c r="A18">
        <v>600</v>
      </c>
      <c r="B18">
        <v>2.7777777499999999E-4</v>
      </c>
    </row>
    <row r="19" spans="1:2" x14ac:dyDescent="0.35">
      <c r="A19">
        <v>900</v>
      </c>
      <c r="B19">
        <v>5.5555554999999997E-4</v>
      </c>
    </row>
    <row r="20" spans="1:2" x14ac:dyDescent="0.35">
      <c r="A20">
        <v>1000</v>
      </c>
      <c r="B20">
        <v>2.5000000000000001E-4</v>
      </c>
    </row>
    <row r="21" spans="1:2" x14ac:dyDescent="0.35">
      <c r="A21">
        <v>1200</v>
      </c>
      <c r="B21">
        <v>1.8518517499999999E-4</v>
      </c>
    </row>
    <row r="22" spans="1:2" x14ac:dyDescent="0.35">
      <c r="A22">
        <v>1500</v>
      </c>
      <c r="B22">
        <v>2.7777777499999999E-4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C1D25-AF36-4947-B27D-4A5F41A30F5E}">
  <dimension ref="A1:K83"/>
  <sheetViews>
    <sheetView tabSelected="1" topLeftCell="D1" workbookViewId="0">
      <selection activeCell="F5" sqref="F5"/>
    </sheetView>
  </sheetViews>
  <sheetFormatPr defaultColWidth="10.6640625" defaultRowHeight="15.5" x14ac:dyDescent="0.35"/>
  <cols>
    <col min="1" max="1" width="19.58203125" customWidth="1"/>
    <col min="2" max="2" width="19.33203125" style="8" customWidth="1"/>
    <col min="3" max="3" width="24.08203125" style="9" customWidth="1"/>
    <col min="4" max="4" width="10.6640625" customWidth="1"/>
    <col min="5" max="5" width="14.75" customWidth="1"/>
    <col min="6" max="6" width="12.58203125" customWidth="1"/>
    <col min="7" max="7" width="30.5" customWidth="1"/>
    <col min="8" max="9" width="11.75" bestFit="1" customWidth="1"/>
    <col min="11" max="11" width="18.1640625" customWidth="1"/>
    <col min="12" max="12" width="11.75" bestFit="1" customWidth="1"/>
  </cols>
  <sheetData>
    <row r="1" spans="1:11" x14ac:dyDescent="0.35">
      <c r="A1" t="s">
        <v>2</v>
      </c>
      <c r="B1" s="7" t="s">
        <v>3</v>
      </c>
      <c r="C1" s="7" t="s">
        <v>4</v>
      </c>
      <c r="D1" s="1"/>
      <c r="E1" s="6" t="s">
        <v>5</v>
      </c>
      <c r="F1" s="6" t="s">
        <v>6</v>
      </c>
      <c r="H1" s="2" t="s">
        <v>7</v>
      </c>
      <c r="I1" t="s">
        <v>8</v>
      </c>
      <c r="J1" t="s">
        <v>9</v>
      </c>
      <c r="K1" t="s">
        <v>10</v>
      </c>
    </row>
    <row r="2" spans="1:11" x14ac:dyDescent="0.35">
      <c r="A2">
        <v>0</v>
      </c>
      <c r="B2" s="8">
        <v>0</v>
      </c>
      <c r="C2" s="8">
        <v>7.3777600000000003</v>
      </c>
      <c r="E2" s="5" t="s">
        <v>12</v>
      </c>
      <c r="F2" s="4">
        <v>0.37</v>
      </c>
      <c r="H2" s="2">
        <v>0</v>
      </c>
      <c r="I2">
        <v>0</v>
      </c>
      <c r="J2">
        <f t="shared" ref="J2:J32" si="0">F$6/2*C2*10000</f>
        <v>5.6975834937610212</v>
      </c>
      <c r="K2">
        <f t="shared" ref="K2:K32" si="1">F$6*H2*10000</f>
        <v>0</v>
      </c>
    </row>
    <row r="3" spans="1:11" x14ac:dyDescent="0.35">
      <c r="A3">
        <v>1</v>
      </c>
      <c r="B3" s="8">
        <v>5.0635600000000003E-2</v>
      </c>
      <c r="C3" s="8">
        <v>11.1433</v>
      </c>
      <c r="E3" s="5" t="s">
        <v>13</v>
      </c>
      <c r="F3" s="4">
        <v>26</v>
      </c>
      <c r="H3" s="2">
        <v>1</v>
      </c>
      <c r="I3">
        <f t="shared" ref="I3:I32" si="2">F$6/2*B3*10000</f>
        <v>3.910408562445588E-2</v>
      </c>
      <c r="J3">
        <f t="shared" si="0"/>
        <v>8.6055770513038077</v>
      </c>
      <c r="K3">
        <f t="shared" si="1"/>
        <v>1.5445293676565843</v>
      </c>
    </row>
    <row r="4" spans="1:11" x14ac:dyDescent="0.35">
      <c r="A4">
        <v>2</v>
      </c>
      <c r="B4" s="8">
        <v>0.48441899999999999</v>
      </c>
      <c r="C4" s="8">
        <v>14.449400000000001</v>
      </c>
      <c r="E4" s="5" t="s">
        <v>14</v>
      </c>
      <c r="F4" s="4">
        <v>1600</v>
      </c>
      <c r="H4" s="2">
        <v>2</v>
      </c>
      <c r="I4">
        <f t="shared" si="2"/>
        <v>0.37409968587541748</v>
      </c>
      <c r="J4">
        <f t="shared" si="0"/>
        <v>11.158761322508527</v>
      </c>
      <c r="K4">
        <f t="shared" si="1"/>
        <v>3.0890587353131687</v>
      </c>
    </row>
    <row r="5" spans="1:11" x14ac:dyDescent="0.35">
      <c r="A5">
        <v>3</v>
      </c>
      <c r="B5" s="8">
        <v>1.2373400000000001</v>
      </c>
      <c r="C5" s="8">
        <v>17.534500000000001</v>
      </c>
      <c r="E5" s="5"/>
      <c r="F5" s="4"/>
      <c r="H5" s="2">
        <v>3</v>
      </c>
      <c r="I5">
        <f t="shared" si="2"/>
        <v>0.95555398388809909</v>
      </c>
      <c r="J5">
        <f t="shared" si="0"/>
        <v>13.541275098587192</v>
      </c>
      <c r="K5">
        <f t="shared" si="1"/>
        <v>4.6335881029697532</v>
      </c>
    </row>
    <row r="6" spans="1:11" x14ac:dyDescent="0.35">
      <c r="A6">
        <v>4</v>
      </c>
      <c r="B6" s="8">
        <v>2.1797300000000002</v>
      </c>
      <c r="C6" s="8">
        <v>20.4832</v>
      </c>
      <c r="E6" s="5" t="s">
        <v>11</v>
      </c>
      <c r="F6" s="4">
        <f>(1/(PI()*(F3)^2*LN(1+(F4/F3)^2)))*(1/F2)</f>
        <v>1.5445293676565844E-4</v>
      </c>
      <c r="H6" s="2">
        <v>4</v>
      </c>
      <c r="I6">
        <f t="shared" si="2"/>
        <v>1.6833284992810436</v>
      </c>
      <c r="J6">
        <f t="shared" si="0"/>
        <v>15.818451971791674</v>
      </c>
      <c r="K6">
        <f t="shared" si="1"/>
        <v>6.1781174706263373</v>
      </c>
    </row>
    <row r="7" spans="1:11" x14ac:dyDescent="0.35">
      <c r="A7">
        <v>5</v>
      </c>
      <c r="B7" s="8">
        <v>3.2469700000000001</v>
      </c>
      <c r="C7" s="8">
        <v>23.3367</v>
      </c>
      <c r="E7" s="3"/>
      <c r="F7" s="3"/>
      <c r="H7" s="2">
        <v>5</v>
      </c>
      <c r="I7">
        <f t="shared" si="2"/>
        <v>2.50752026044995</v>
      </c>
      <c r="J7">
        <f t="shared" si="0"/>
        <v>18.022109247095706</v>
      </c>
      <c r="K7">
        <f t="shared" si="1"/>
        <v>7.7226468382829223</v>
      </c>
    </row>
    <row r="8" spans="1:11" x14ac:dyDescent="0.35">
      <c r="A8">
        <v>6</v>
      </c>
      <c r="B8" s="8">
        <v>4.4037899999999999</v>
      </c>
      <c r="C8" s="8">
        <v>26.1189</v>
      </c>
      <c r="H8" s="2">
        <v>6</v>
      </c>
      <c r="I8">
        <f t="shared" si="2"/>
        <v>3.4008914919961946</v>
      </c>
      <c r="J8">
        <f t="shared" si="0"/>
        <v>20.170704050442783</v>
      </c>
      <c r="K8">
        <f t="shared" si="1"/>
        <v>9.2671762059395064</v>
      </c>
    </row>
    <row r="9" spans="1:11" x14ac:dyDescent="0.35">
      <c r="A9">
        <v>7</v>
      </c>
      <c r="B9" s="8">
        <v>5.62873</v>
      </c>
      <c r="C9" s="8">
        <v>28.845400000000001</v>
      </c>
      <c r="H9" s="2">
        <v>7</v>
      </c>
      <c r="I9">
        <f t="shared" si="2"/>
        <v>4.3468693938048233</v>
      </c>
      <c r="J9">
        <f t="shared" si="0"/>
        <v>22.276283710900621</v>
      </c>
      <c r="K9">
        <f t="shared" si="1"/>
        <v>10.811705573596091</v>
      </c>
    </row>
    <row r="10" spans="1:11" x14ac:dyDescent="0.35">
      <c r="A10">
        <v>8</v>
      </c>
      <c r="B10" s="8">
        <v>6.9076599999999999</v>
      </c>
      <c r="C10" s="8">
        <v>31.526399999999999</v>
      </c>
      <c r="H10" s="2">
        <v>8</v>
      </c>
      <c r="I10">
        <f t="shared" si="2"/>
        <v>5.3345418658933408</v>
      </c>
      <c r="J10">
        <f t="shared" si="0"/>
        <v>24.346725328244272</v>
      </c>
      <c r="K10">
        <f t="shared" si="1"/>
        <v>12.356234941252675</v>
      </c>
    </row>
    <row r="11" spans="1:11" x14ac:dyDescent="0.35">
      <c r="A11">
        <v>9</v>
      </c>
      <c r="B11" s="8">
        <v>8.2307500000000005</v>
      </c>
      <c r="C11" s="8">
        <v>34.169600000000003</v>
      </c>
      <c r="H11" s="2">
        <v>9</v>
      </c>
      <c r="I11">
        <f t="shared" si="2"/>
        <v>6.3563175464197164</v>
      </c>
      <c r="J11">
        <f t="shared" si="0"/>
        <v>26.387975340539217</v>
      </c>
      <c r="K11">
        <f t="shared" si="1"/>
        <v>13.90076430890926</v>
      </c>
    </row>
    <row r="12" spans="1:11" x14ac:dyDescent="0.35">
      <c r="A12">
        <v>10</v>
      </c>
      <c r="B12" s="8">
        <v>9.5907800000000005</v>
      </c>
      <c r="C12" s="8">
        <v>36.780700000000003</v>
      </c>
      <c r="H12" s="2">
        <v>10</v>
      </c>
      <c r="I12">
        <f t="shared" si="2"/>
        <v>7.4066206843667084</v>
      </c>
      <c r="J12">
        <f t="shared" si="0"/>
        <v>28.404435656483269</v>
      </c>
      <c r="K12">
        <f t="shared" si="1"/>
        <v>15.445293676565845</v>
      </c>
    </row>
    <row r="13" spans="1:11" x14ac:dyDescent="0.35">
      <c r="A13">
        <v>11</v>
      </c>
      <c r="B13" s="8">
        <v>10.9823</v>
      </c>
      <c r="C13" s="8">
        <v>39.364100000000001</v>
      </c>
      <c r="H13" s="2">
        <v>11</v>
      </c>
      <c r="I13">
        <f t="shared" si="2"/>
        <v>8.4812424372074542</v>
      </c>
      <c r="J13">
        <f t="shared" si="0"/>
        <v>30.399504240685278</v>
      </c>
      <c r="K13">
        <f t="shared" si="1"/>
        <v>16.98982304422243</v>
      </c>
    </row>
    <row r="14" spans="1:11" x14ac:dyDescent="0.35">
      <c r="A14">
        <v>12</v>
      </c>
      <c r="B14" s="8">
        <v>12.401199999999999</v>
      </c>
      <c r="C14" s="8">
        <v>41.923200000000001</v>
      </c>
      <c r="H14" s="2">
        <v>12</v>
      </c>
      <c r="I14">
        <f t="shared" si="2"/>
        <v>9.5770087970914179</v>
      </c>
      <c r="J14">
        <f t="shared" si="0"/>
        <v>32.375806793070261</v>
      </c>
      <c r="K14">
        <f t="shared" si="1"/>
        <v>18.534352411879013</v>
      </c>
    </row>
    <row r="15" spans="1:11" x14ac:dyDescent="0.35">
      <c r="A15">
        <v>13</v>
      </c>
      <c r="B15" s="8">
        <v>13.8439</v>
      </c>
      <c r="C15" s="8">
        <v>44.460799999999999</v>
      </c>
      <c r="H15" s="2">
        <v>13</v>
      </c>
      <c r="I15">
        <f t="shared" si="2"/>
        <v>10.691155056450496</v>
      </c>
      <c r="J15">
        <f t="shared" si="0"/>
        <v>34.335505654752936</v>
      </c>
      <c r="K15">
        <f t="shared" si="1"/>
        <v>20.078881779535596</v>
      </c>
    </row>
    <row r="16" spans="1:11" x14ac:dyDescent="0.35">
      <c r="A16">
        <v>14</v>
      </c>
      <c r="B16" s="8">
        <v>15.3079</v>
      </c>
      <c r="C16" s="8">
        <v>46.979199999999999</v>
      </c>
      <c r="H16" s="2">
        <v>14</v>
      </c>
      <c r="I16">
        <f t="shared" si="2"/>
        <v>11.821750553575114</v>
      </c>
      <c r="J16">
        <f t="shared" si="0"/>
        <v>36.280377034506103</v>
      </c>
      <c r="K16">
        <f t="shared" si="1"/>
        <v>21.623411147192183</v>
      </c>
    </row>
    <row r="17" spans="1:11" x14ac:dyDescent="0.35">
      <c r="A17">
        <v>15</v>
      </c>
      <c r="B17" s="8">
        <v>16.790800000000001</v>
      </c>
      <c r="C17" s="8">
        <v>49.480400000000003</v>
      </c>
      <c r="H17" s="2">
        <v>15</v>
      </c>
      <c r="I17">
        <f t="shared" si="2"/>
        <v>12.966941853224091</v>
      </c>
      <c r="J17">
        <f t="shared" si="0"/>
        <v>38.211965461697432</v>
      </c>
      <c r="K17">
        <f t="shared" si="1"/>
        <v>23.167940514848766</v>
      </c>
    </row>
    <row r="18" spans="1:11" x14ac:dyDescent="0.35">
      <c r="A18">
        <v>16</v>
      </c>
      <c r="B18" s="8">
        <v>18.290800000000001</v>
      </c>
      <c r="C18" s="8">
        <v>51.966000000000001</v>
      </c>
      <c r="H18" s="2">
        <v>16</v>
      </c>
      <c r="I18">
        <f t="shared" si="2"/>
        <v>14.125338878966527</v>
      </c>
      <c r="J18">
        <f t="shared" si="0"/>
        <v>40.131506559821041</v>
      </c>
      <c r="K18">
        <f t="shared" si="1"/>
        <v>24.712469882505349</v>
      </c>
    </row>
    <row r="19" spans="1:11" x14ac:dyDescent="0.35">
      <c r="A19">
        <v>17</v>
      </c>
      <c r="B19" s="8">
        <v>19.8063</v>
      </c>
      <c r="C19" s="8">
        <v>54.4373</v>
      </c>
      <c r="H19" s="2">
        <v>17</v>
      </c>
      <c r="I19">
        <f t="shared" si="2"/>
        <v>15.295706007308304</v>
      </c>
      <c r="J19">
        <f t="shared" si="0"/>
        <v>42.040004272965888</v>
      </c>
      <c r="K19">
        <f t="shared" si="1"/>
        <v>26.256999250161932</v>
      </c>
    </row>
    <row r="20" spans="1:11" x14ac:dyDescent="0.35">
      <c r="A20">
        <v>18</v>
      </c>
      <c r="B20" s="8">
        <v>21.335899999999999</v>
      </c>
      <c r="C20" s="8">
        <v>56.895499999999998</v>
      </c>
      <c r="H20" s="2">
        <v>18</v>
      </c>
      <c r="I20">
        <f t="shared" si="2"/>
        <v>16.476962067692057</v>
      </c>
      <c r="J20">
        <f t="shared" si="0"/>
        <v>43.938385318752594</v>
      </c>
      <c r="K20">
        <f t="shared" si="1"/>
        <v>27.801528617818519</v>
      </c>
    </row>
    <row r="21" spans="1:11" x14ac:dyDescent="0.35">
      <c r="A21">
        <v>19</v>
      </c>
      <c r="B21" s="8">
        <v>22.878499999999999</v>
      </c>
      <c r="C21" s="8">
        <v>59.341700000000003</v>
      </c>
      <c r="H21" s="2">
        <v>19</v>
      </c>
      <c r="I21">
        <f t="shared" si="2"/>
        <v>17.668257568965583</v>
      </c>
      <c r="J21">
        <f t="shared" si="0"/>
        <v>45.82749918833337</v>
      </c>
      <c r="K21">
        <f t="shared" si="1"/>
        <v>29.346057985475106</v>
      </c>
    </row>
    <row r="22" spans="1:11" x14ac:dyDescent="0.35">
      <c r="A22">
        <v>20</v>
      </c>
      <c r="B22" s="8">
        <v>24.433</v>
      </c>
      <c r="C22" s="8">
        <v>61.776800000000001</v>
      </c>
      <c r="H22" s="2">
        <v>20</v>
      </c>
      <c r="I22">
        <f t="shared" si="2"/>
        <v>18.868743019976666</v>
      </c>
      <c r="J22">
        <f t="shared" si="0"/>
        <v>47.70804091992364</v>
      </c>
      <c r="K22">
        <f t="shared" si="1"/>
        <v>30.890587353131689</v>
      </c>
    </row>
    <row r="23" spans="1:11" x14ac:dyDescent="0.35">
      <c r="A23">
        <v>21</v>
      </c>
      <c r="B23" s="8">
        <v>25.998699999999999</v>
      </c>
      <c r="C23" s="8">
        <v>64.201499999999996</v>
      </c>
      <c r="H23" s="2">
        <v>21</v>
      </c>
      <c r="I23">
        <f t="shared" si="2"/>
        <v>20.077877835446618</v>
      </c>
      <c r="J23">
        <f t="shared" si="0"/>
        <v>49.580551098802104</v>
      </c>
      <c r="K23">
        <f t="shared" si="1"/>
        <v>32.435116720788272</v>
      </c>
    </row>
    <row r="24" spans="1:11" x14ac:dyDescent="0.35">
      <c r="A24">
        <v>22</v>
      </c>
      <c r="B24" s="8">
        <v>27.5746</v>
      </c>
      <c r="C24" s="8">
        <v>66.616500000000002</v>
      </c>
      <c r="H24" s="2">
        <v>22</v>
      </c>
      <c r="I24">
        <f t="shared" si="2"/>
        <v>21.294889750691627</v>
      </c>
      <c r="J24">
        <f t="shared" si="0"/>
        <v>51.445570310247426</v>
      </c>
      <c r="K24">
        <f t="shared" si="1"/>
        <v>33.979646088444859</v>
      </c>
    </row>
    <row r="25" spans="1:11" x14ac:dyDescent="0.35">
      <c r="A25">
        <v>23</v>
      </c>
      <c r="B25" s="8">
        <v>29.1601</v>
      </c>
      <c r="C25" s="8">
        <v>69.022599999999997</v>
      </c>
      <c r="H25" s="2">
        <v>23</v>
      </c>
      <c r="I25">
        <f t="shared" si="2"/>
        <v>22.519315406901384</v>
      </c>
      <c r="J25">
        <f t="shared" si="0"/>
        <v>53.303716366006675</v>
      </c>
      <c r="K25">
        <f t="shared" si="1"/>
        <v>35.524175456101446</v>
      </c>
    </row>
    <row r="26" spans="1:11" x14ac:dyDescent="0.35">
      <c r="A26">
        <v>24</v>
      </c>
      <c r="B26" s="8">
        <v>30.7545</v>
      </c>
      <c r="C26" s="8">
        <v>71.420199999999994</v>
      </c>
      <c r="H26" s="2">
        <v>24</v>
      </c>
      <c r="I26">
        <f t="shared" si="2"/>
        <v>23.75061421879721</v>
      </c>
      <c r="J26">
        <f t="shared" si="0"/>
        <v>55.15529817195339</v>
      </c>
      <c r="K26">
        <f t="shared" si="1"/>
        <v>37.068704823758026</v>
      </c>
    </row>
    <row r="27" spans="1:11" x14ac:dyDescent="0.35">
      <c r="A27">
        <v>25</v>
      </c>
      <c r="B27" s="8">
        <v>32.357399999999998</v>
      </c>
      <c r="C27" s="8">
        <v>73.809899999999999</v>
      </c>
      <c r="H27" s="2">
        <v>25</v>
      </c>
      <c r="I27">
        <f t="shared" si="2"/>
        <v>24.988477280505581</v>
      </c>
      <c r="J27">
        <f t="shared" si="0"/>
        <v>57.000779086897865</v>
      </c>
      <c r="K27">
        <f t="shared" si="1"/>
        <v>38.613234191414612</v>
      </c>
    </row>
    <row r="28" spans="1:11" x14ac:dyDescent="0.35">
      <c r="A28">
        <v>26</v>
      </c>
      <c r="B28" s="8">
        <v>33.9681</v>
      </c>
      <c r="C28" s="8">
        <v>76.191999999999993</v>
      </c>
      <c r="H28" s="2">
        <v>26</v>
      </c>
      <c r="I28">
        <f t="shared" si="2"/>
        <v>26.232364006747812</v>
      </c>
      <c r="J28">
        <f t="shared" si="0"/>
        <v>58.840390790245237</v>
      </c>
      <c r="K28">
        <f t="shared" si="1"/>
        <v>40.157763559071192</v>
      </c>
    </row>
    <row r="29" spans="1:11" x14ac:dyDescent="0.35">
      <c r="A29">
        <v>27</v>
      </c>
      <c r="B29" s="8">
        <v>35.586300000000001</v>
      </c>
      <c r="C29" s="8">
        <v>78.5672</v>
      </c>
      <c r="H29" s="2">
        <v>27</v>
      </c>
      <c r="I29">
        <f t="shared" si="2"/>
        <v>27.482042718118755</v>
      </c>
      <c r="J29">
        <f t="shared" si="0"/>
        <v>60.674673867274201</v>
      </c>
      <c r="K29">
        <f t="shared" si="1"/>
        <v>41.702292926727779</v>
      </c>
    </row>
    <row r="30" spans="1:11" x14ac:dyDescent="0.35">
      <c r="A30">
        <v>28</v>
      </c>
      <c r="B30" s="8">
        <v>37.211599999999997</v>
      </c>
      <c r="C30" s="8">
        <v>80.935599999999994</v>
      </c>
      <c r="H30" s="2">
        <v>28</v>
      </c>
      <c r="I30">
        <f t="shared" si="2"/>
        <v>28.737204508744878</v>
      </c>
      <c r="J30">
        <f t="shared" si="0"/>
        <v>62.503705544453126</v>
      </c>
      <c r="K30">
        <f t="shared" si="1"/>
        <v>43.246822294384366</v>
      </c>
    </row>
    <row r="31" spans="1:11" x14ac:dyDescent="0.35">
      <c r="A31">
        <v>29</v>
      </c>
      <c r="B31" s="8">
        <v>38.843499999999999</v>
      </c>
      <c r="C31" s="8">
        <v>83.297700000000006</v>
      </c>
      <c r="H31" s="2">
        <v>29</v>
      </c>
      <c r="I31">
        <f t="shared" si="2"/>
        <v>29.997463246284269</v>
      </c>
      <c r="J31">
        <f t="shared" si="0"/>
        <v>64.32787195412395</v>
      </c>
      <c r="K31">
        <f t="shared" si="1"/>
        <v>44.791351662040952</v>
      </c>
    </row>
    <row r="32" spans="1:11" x14ac:dyDescent="0.35">
      <c r="A32">
        <v>30</v>
      </c>
      <c r="B32" s="8">
        <v>40.481699999999996</v>
      </c>
      <c r="C32" s="8">
        <v>85.653700000000001</v>
      </c>
      <c r="H32" s="2">
        <v>30</v>
      </c>
      <c r="I32">
        <f t="shared" si="2"/>
        <v>31.262587251331773</v>
      </c>
      <c r="J32">
        <f t="shared" si="0"/>
        <v>66.147327549223391</v>
      </c>
      <c r="K32">
        <f t="shared" si="1"/>
        <v>46.335881029697532</v>
      </c>
    </row>
    <row r="33" spans="8:8" x14ac:dyDescent="0.35">
      <c r="H33" s="2"/>
    </row>
    <row r="34" spans="8:8" x14ac:dyDescent="0.35">
      <c r="H34" s="2"/>
    </row>
    <row r="35" spans="8:8" x14ac:dyDescent="0.35">
      <c r="H35" s="2"/>
    </row>
    <row r="36" spans="8:8" x14ac:dyDescent="0.35">
      <c r="H36" s="2"/>
    </row>
    <row r="37" spans="8:8" x14ac:dyDescent="0.35">
      <c r="H37" s="2"/>
    </row>
    <row r="38" spans="8:8" x14ac:dyDescent="0.35">
      <c r="H38" s="2"/>
    </row>
    <row r="39" spans="8:8" x14ac:dyDescent="0.35">
      <c r="H39" s="2"/>
    </row>
    <row r="40" spans="8:8" x14ac:dyDescent="0.35">
      <c r="H40" s="2"/>
    </row>
    <row r="41" spans="8:8" x14ac:dyDescent="0.35">
      <c r="H41" s="2"/>
    </row>
    <row r="42" spans="8:8" x14ac:dyDescent="0.35">
      <c r="H42" s="2"/>
    </row>
    <row r="43" spans="8:8" x14ac:dyDescent="0.35">
      <c r="H43" s="2"/>
    </row>
    <row r="44" spans="8:8" x14ac:dyDescent="0.35">
      <c r="H44" s="2"/>
    </row>
    <row r="45" spans="8:8" x14ac:dyDescent="0.35">
      <c r="H45" s="2"/>
    </row>
    <row r="46" spans="8:8" x14ac:dyDescent="0.35">
      <c r="H46" s="2"/>
    </row>
    <row r="47" spans="8:8" x14ac:dyDescent="0.35">
      <c r="H47" s="2"/>
    </row>
    <row r="48" spans="8:8" x14ac:dyDescent="0.35">
      <c r="H48" s="2"/>
    </row>
    <row r="49" spans="8:8" x14ac:dyDescent="0.35">
      <c r="H49" s="2"/>
    </row>
    <row r="50" spans="8:8" x14ac:dyDescent="0.35">
      <c r="H50" s="2"/>
    </row>
    <row r="51" spans="8:8" x14ac:dyDescent="0.35">
      <c r="H51" s="2"/>
    </row>
    <row r="52" spans="8:8" x14ac:dyDescent="0.35">
      <c r="H52" s="2"/>
    </row>
    <row r="53" spans="8:8" x14ac:dyDescent="0.35">
      <c r="H53" s="2"/>
    </row>
    <row r="54" spans="8:8" x14ac:dyDescent="0.35">
      <c r="H54" s="2"/>
    </row>
    <row r="55" spans="8:8" x14ac:dyDescent="0.35">
      <c r="H55" s="2"/>
    </row>
    <row r="56" spans="8:8" x14ac:dyDescent="0.35">
      <c r="H56" s="2"/>
    </row>
    <row r="57" spans="8:8" x14ac:dyDescent="0.35">
      <c r="H57" s="2"/>
    </row>
    <row r="58" spans="8:8" x14ac:dyDescent="0.35">
      <c r="H58" s="2"/>
    </row>
    <row r="59" spans="8:8" x14ac:dyDescent="0.35">
      <c r="H59" s="2"/>
    </row>
    <row r="60" spans="8:8" x14ac:dyDescent="0.35">
      <c r="H60" s="2"/>
    </row>
    <row r="61" spans="8:8" x14ac:dyDescent="0.35">
      <c r="H61" s="2"/>
    </row>
    <row r="62" spans="8:8" x14ac:dyDescent="0.35">
      <c r="H62" s="2"/>
    </row>
    <row r="63" spans="8:8" x14ac:dyDescent="0.35">
      <c r="H63" s="2"/>
    </row>
    <row r="64" spans="8:8" x14ac:dyDescent="0.35">
      <c r="H64" s="2"/>
    </row>
    <row r="65" spans="8:8" x14ac:dyDescent="0.35">
      <c r="H65" s="2"/>
    </row>
    <row r="66" spans="8:8" x14ac:dyDescent="0.35">
      <c r="H66" s="2"/>
    </row>
    <row r="67" spans="8:8" x14ac:dyDescent="0.35">
      <c r="H67" s="2"/>
    </row>
    <row r="68" spans="8:8" x14ac:dyDescent="0.35">
      <c r="H68" s="2"/>
    </row>
    <row r="69" spans="8:8" x14ac:dyDescent="0.35">
      <c r="H69" s="2"/>
    </row>
    <row r="70" spans="8:8" x14ac:dyDescent="0.35">
      <c r="H70" s="2"/>
    </row>
    <row r="71" spans="8:8" x14ac:dyDescent="0.35">
      <c r="H71" s="2"/>
    </row>
    <row r="72" spans="8:8" x14ac:dyDescent="0.35">
      <c r="H72" s="2"/>
    </row>
    <row r="73" spans="8:8" x14ac:dyDescent="0.35">
      <c r="H73" s="2"/>
    </row>
    <row r="74" spans="8:8" x14ac:dyDescent="0.35">
      <c r="H74" s="2"/>
    </row>
    <row r="75" spans="8:8" x14ac:dyDescent="0.35">
      <c r="H75" s="2"/>
    </row>
    <row r="76" spans="8:8" x14ac:dyDescent="0.35">
      <c r="H76" s="2"/>
    </row>
    <row r="77" spans="8:8" x14ac:dyDescent="0.35">
      <c r="H77" s="2"/>
    </row>
    <row r="78" spans="8:8" x14ac:dyDescent="0.35">
      <c r="H78" s="2"/>
    </row>
    <row r="79" spans="8:8" x14ac:dyDescent="0.35">
      <c r="H79" s="2"/>
    </row>
    <row r="80" spans="8:8" x14ac:dyDescent="0.35">
      <c r="H80" s="2"/>
    </row>
    <row r="81" spans="8:8" x14ac:dyDescent="0.35">
      <c r="H81" s="2"/>
    </row>
    <row r="82" spans="8:8" x14ac:dyDescent="0.35">
      <c r="H82" s="2"/>
    </row>
    <row r="83" spans="8:8" x14ac:dyDescent="0.35">
      <c r="H83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table</vt:lpstr>
      <vt:lpstr>Absolute density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Onufrieva</dc:creator>
  <cp:lastModifiedBy>Ksenia Onufrieva</cp:lastModifiedBy>
  <dcterms:created xsi:type="dcterms:W3CDTF">2021-03-26T15:38:18Z</dcterms:created>
  <dcterms:modified xsi:type="dcterms:W3CDTF">2021-04-06T16:42:40Z</dcterms:modified>
</cp:coreProperties>
</file>