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yalx/Downloads/"/>
    </mc:Choice>
  </mc:AlternateContent>
  <xr:revisionPtr revIDLastSave="0" documentId="8_{1A625699-6459-8E48-8AF0-8A04DA0AFB88}" xr6:coauthVersionLast="45" xr6:coauthVersionMax="45" xr10:uidLastSave="{00000000-0000-0000-0000-000000000000}"/>
  <bookViews>
    <workbookView xWindow="1740" yWindow="460" windowWidth="18680" windowHeight="10920" activeTab="2" xr2:uid="{42B382E0-071A-4E94-B855-6939E55222E6}"/>
  </bookViews>
  <sheets>
    <sheet name="Campy Genus Testing" sheetId="3" r:id="rId1"/>
    <sheet name="Campy Species Testing" sheetId="4" r:id="rId2"/>
    <sheet name="Anthropogenic Den Use" sheetId="5" r:id="rId3"/>
  </sheets>
  <definedNames>
    <definedName name="_xlnm._FilterDatabase" localSheetId="0" hidden="1">'Campy Genus Testing'!$A$1:$C$203</definedName>
    <definedName name="_xlnm._FilterDatabase" localSheetId="1" hidden="1">'Campy Species Testing'!$A$1:$L$114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5" l="1"/>
  <c r="D5" i="5"/>
  <c r="D6" i="5"/>
  <c r="D9" i="5"/>
  <c r="D10" i="5"/>
  <c r="D11" i="5"/>
  <c r="D12" i="5"/>
  <c r="D13" i="5"/>
  <c r="D14" i="5"/>
  <c r="B5" i="5"/>
  <c r="B6" i="5"/>
  <c r="B9" i="5"/>
  <c r="B10" i="5"/>
  <c r="B11" i="5"/>
  <c r="B12" i="5"/>
  <c r="B13" i="5"/>
  <c r="B14" i="5"/>
  <c r="E14" i="5"/>
  <c r="C5" i="5"/>
  <c r="C11" i="5"/>
  <c r="C13" i="5"/>
  <c r="C14" i="5"/>
  <c r="E13" i="5"/>
  <c r="E12" i="5"/>
  <c r="E11" i="5"/>
  <c r="E10" i="5"/>
  <c r="E9" i="5"/>
  <c r="E8" i="5"/>
  <c r="E7" i="5"/>
  <c r="E6" i="5"/>
  <c r="E5" i="5"/>
  <c r="E4" i="5"/>
  <c r="E3" i="5"/>
  <c r="E203" i="3"/>
  <c r="E114" i="4"/>
  <c r="F114" i="4"/>
  <c r="G114" i="4"/>
  <c r="H114" i="4"/>
  <c r="I114" i="4"/>
  <c r="J114" i="4"/>
  <c r="K1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2" i="4"/>
  <c r="L3" i="4"/>
  <c r="L4" i="4"/>
  <c r="L5" i="4"/>
  <c r="L6" i="4"/>
  <c r="L7" i="4"/>
  <c r="L8" i="4"/>
  <c r="L9" i="4"/>
  <c r="L10" i="4"/>
  <c r="L11" i="4"/>
  <c r="L12" i="4"/>
  <c r="L13" i="4"/>
  <c r="L14" i="4"/>
</calcChain>
</file>

<file path=xl/sharedStrings.xml><?xml version="1.0" encoding="utf-8"?>
<sst xmlns="http://schemas.openxmlformats.org/spreadsheetml/2006/main" count="991" uniqueCount="50">
  <si>
    <t>Troop</t>
  </si>
  <si>
    <t>WAWP</t>
  </si>
  <si>
    <t>LIB</t>
  </si>
  <si>
    <t>CSL</t>
  </si>
  <si>
    <t>FOR</t>
  </si>
  <si>
    <t>WLD</t>
  </si>
  <si>
    <t>SEF</t>
  </si>
  <si>
    <t>MOW</t>
  </si>
  <si>
    <t>PLAT</t>
  </si>
  <si>
    <t>KUBU</t>
  </si>
  <si>
    <t>CCH</t>
  </si>
  <si>
    <t>CGL</t>
  </si>
  <si>
    <t>Total</t>
  </si>
  <si>
    <t>OLD</t>
  </si>
  <si>
    <t>WDL</t>
  </si>
  <si>
    <t>Lodge</t>
  </si>
  <si>
    <t>Urban</t>
  </si>
  <si>
    <t>Residential</t>
  </si>
  <si>
    <t>Sample ID</t>
  </si>
  <si>
    <t xml:space="preserve">Sample Troop </t>
  </si>
  <si>
    <t xml:space="preserve">PLAT </t>
  </si>
  <si>
    <t>TOTAL</t>
  </si>
  <si>
    <t xml:space="preserve">C. upsaliensis </t>
  </si>
  <si>
    <t xml:space="preserve">C. coli </t>
  </si>
  <si>
    <t xml:space="preserve">C. jejuni </t>
  </si>
  <si>
    <t xml:space="preserve">C. lari </t>
  </si>
  <si>
    <t xml:space="preserve">C. hyointestinalis </t>
  </si>
  <si>
    <t xml:space="preserve">C. ureolyticus </t>
  </si>
  <si>
    <t>a</t>
  </si>
  <si>
    <t>C. fetus</t>
  </si>
  <si>
    <t>Majority Landuse</t>
  </si>
  <si>
    <t xml:space="preserve">Majority Landuse </t>
  </si>
  <si>
    <t>Anthropogenic Den Use</t>
  </si>
  <si>
    <t>Very High</t>
  </si>
  <si>
    <t>Medium</t>
  </si>
  <si>
    <t>High</t>
  </si>
  <si>
    <t>Undeveloped</t>
  </si>
  <si>
    <t>Low</t>
  </si>
  <si>
    <t>PERCENT POSITIVE</t>
  </si>
  <si>
    <t>Campylobacter 16S positive</t>
  </si>
  <si>
    <t xml:space="preserve">Very  High </t>
  </si>
  <si>
    <t>TOTALS</t>
  </si>
  <si>
    <t xml:space="preserve">Den observations </t>
  </si>
  <si>
    <t>#Natural</t>
  </si>
  <si>
    <t>#Anthropogenic</t>
  </si>
  <si>
    <t>Prop Nights Anthropogenic</t>
  </si>
  <si>
    <t>Category</t>
  </si>
  <si>
    <t xml:space="preserve">Quartile </t>
  </si>
  <si>
    <t xml:space="preserve">OLD </t>
  </si>
  <si>
    <t>KUB_KW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</si>
</sst>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2" borderId="0" xfId="1"/>
    <xf numFmtId="0" fontId="0" fillId="0" borderId="0" xfId="0" applyAlignment="1">
      <alignment horizontal="right" wrapText="1"/>
    </xf>
    <xf numFmtId="2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E45C-F0F0-4090-A80D-3A097B301141}">
  <dimension ref="A1:E203"/>
  <sheetViews>
    <sheetView workbookViewId="0">
      <selection activeCell="D1" sqref="D1"/>
    </sheetView>
  </sheetViews>
  <sheetFormatPr baseColWidth="10" defaultColWidth="8.83203125" defaultRowHeight="15" x14ac:dyDescent="0.2"/>
  <cols>
    <col min="2" max="2" width="10.83203125" customWidth="1"/>
    <col min="3" max="3" width="12.6640625" customWidth="1"/>
    <col min="4" max="4" width="13.83203125" customWidth="1"/>
    <col min="5" max="5" width="14.33203125" customWidth="1"/>
  </cols>
  <sheetData>
    <row r="1" spans="1:5" ht="49.5" customHeight="1" x14ac:dyDescent="0.2">
      <c r="A1" s="1" t="s">
        <v>18</v>
      </c>
      <c r="B1" s="1" t="s">
        <v>19</v>
      </c>
      <c r="C1" s="1" t="s">
        <v>31</v>
      </c>
      <c r="D1" s="1" t="s">
        <v>32</v>
      </c>
      <c r="E1" s="1" t="s">
        <v>39</v>
      </c>
    </row>
    <row r="2" spans="1:5" x14ac:dyDescent="0.2">
      <c r="A2" s="1">
        <v>51</v>
      </c>
      <c r="B2" s="2" t="s">
        <v>20</v>
      </c>
      <c r="C2" t="s">
        <v>17</v>
      </c>
      <c r="D2" t="s">
        <v>33</v>
      </c>
      <c r="E2">
        <v>0</v>
      </c>
    </row>
    <row r="3" spans="1:5" x14ac:dyDescent="0.2">
      <c r="A3" s="1">
        <v>52</v>
      </c>
      <c r="B3" s="2" t="s">
        <v>20</v>
      </c>
      <c r="C3" t="s">
        <v>17</v>
      </c>
      <c r="D3" t="s">
        <v>33</v>
      </c>
      <c r="E3">
        <v>0</v>
      </c>
    </row>
    <row r="4" spans="1:5" x14ac:dyDescent="0.2">
      <c r="A4" s="1">
        <v>53</v>
      </c>
      <c r="B4" s="2" t="s">
        <v>20</v>
      </c>
      <c r="C4" t="s">
        <v>17</v>
      </c>
      <c r="D4" t="s">
        <v>33</v>
      </c>
      <c r="E4">
        <v>0</v>
      </c>
    </row>
    <row r="5" spans="1:5" x14ac:dyDescent="0.2">
      <c r="A5" s="1">
        <v>54</v>
      </c>
      <c r="B5" s="2" t="s">
        <v>20</v>
      </c>
      <c r="C5" t="s">
        <v>17</v>
      </c>
      <c r="D5" t="s">
        <v>33</v>
      </c>
      <c r="E5">
        <v>0</v>
      </c>
    </row>
    <row r="6" spans="1:5" x14ac:dyDescent="0.2">
      <c r="A6" s="3">
        <v>55</v>
      </c>
      <c r="B6" s="2" t="s">
        <v>20</v>
      </c>
      <c r="C6" t="s">
        <v>17</v>
      </c>
      <c r="D6" t="s">
        <v>33</v>
      </c>
      <c r="E6">
        <v>1</v>
      </c>
    </row>
    <row r="7" spans="1:5" x14ac:dyDescent="0.2">
      <c r="A7" s="3">
        <v>56</v>
      </c>
      <c r="B7" s="2" t="s">
        <v>20</v>
      </c>
      <c r="C7" t="s">
        <v>17</v>
      </c>
      <c r="D7" t="s">
        <v>33</v>
      </c>
      <c r="E7">
        <v>0</v>
      </c>
    </row>
    <row r="8" spans="1:5" x14ac:dyDescent="0.2">
      <c r="A8" s="3">
        <v>57</v>
      </c>
      <c r="B8" s="2" t="s">
        <v>20</v>
      </c>
      <c r="C8" t="s">
        <v>17</v>
      </c>
      <c r="D8" t="s">
        <v>33</v>
      </c>
      <c r="E8">
        <v>0</v>
      </c>
    </row>
    <row r="9" spans="1:5" x14ac:dyDescent="0.2">
      <c r="A9">
        <v>58</v>
      </c>
      <c r="B9" s="2" t="s">
        <v>20</v>
      </c>
      <c r="C9" t="s">
        <v>17</v>
      </c>
      <c r="D9" t="s">
        <v>33</v>
      </c>
      <c r="E9">
        <v>1</v>
      </c>
    </row>
    <row r="10" spans="1:5" x14ac:dyDescent="0.2">
      <c r="A10" s="3">
        <v>59</v>
      </c>
      <c r="B10" s="2" t="s">
        <v>20</v>
      </c>
      <c r="C10" t="s">
        <v>17</v>
      </c>
      <c r="D10" t="s">
        <v>33</v>
      </c>
      <c r="E10">
        <v>0</v>
      </c>
    </row>
    <row r="11" spans="1:5" x14ac:dyDescent="0.2">
      <c r="A11">
        <v>60</v>
      </c>
      <c r="B11" s="2" t="s">
        <v>20</v>
      </c>
      <c r="C11" t="s">
        <v>17</v>
      </c>
      <c r="D11" t="s">
        <v>33</v>
      </c>
      <c r="E11">
        <v>1</v>
      </c>
    </row>
    <row r="12" spans="1:5" x14ac:dyDescent="0.2">
      <c r="A12" s="3">
        <v>61</v>
      </c>
      <c r="B12" s="2" t="s">
        <v>20</v>
      </c>
      <c r="C12" t="s">
        <v>17</v>
      </c>
      <c r="D12" t="s">
        <v>33</v>
      </c>
      <c r="E12">
        <v>0</v>
      </c>
    </row>
    <row r="13" spans="1:5" x14ac:dyDescent="0.2">
      <c r="A13">
        <v>62</v>
      </c>
      <c r="B13" s="2" t="s">
        <v>20</v>
      </c>
      <c r="C13" t="s">
        <v>17</v>
      </c>
      <c r="D13" t="s">
        <v>33</v>
      </c>
      <c r="E13">
        <v>0</v>
      </c>
    </row>
    <row r="14" spans="1:5" x14ac:dyDescent="0.2">
      <c r="A14" s="3">
        <v>63</v>
      </c>
      <c r="B14" s="2" t="s">
        <v>20</v>
      </c>
      <c r="C14" t="s">
        <v>17</v>
      </c>
      <c r="D14" t="s">
        <v>33</v>
      </c>
      <c r="E14">
        <v>0</v>
      </c>
    </row>
    <row r="15" spans="1:5" x14ac:dyDescent="0.2">
      <c r="A15">
        <v>64</v>
      </c>
      <c r="B15" s="2" t="s">
        <v>20</v>
      </c>
      <c r="C15" t="s">
        <v>17</v>
      </c>
      <c r="D15" t="s">
        <v>33</v>
      </c>
      <c r="E15">
        <v>0</v>
      </c>
    </row>
    <row r="16" spans="1:5" x14ac:dyDescent="0.2">
      <c r="A16" s="3">
        <v>65</v>
      </c>
      <c r="B16" s="2" t="s">
        <v>20</v>
      </c>
      <c r="C16" t="s">
        <v>17</v>
      </c>
      <c r="D16" t="s">
        <v>33</v>
      </c>
      <c r="E16">
        <v>0</v>
      </c>
    </row>
    <row r="17" spans="1:5" x14ac:dyDescent="0.2">
      <c r="A17">
        <v>66</v>
      </c>
      <c r="B17" s="2" t="s">
        <v>20</v>
      </c>
      <c r="C17" t="s">
        <v>17</v>
      </c>
      <c r="D17" t="s">
        <v>33</v>
      </c>
      <c r="E17">
        <v>1</v>
      </c>
    </row>
    <row r="18" spans="1:5" x14ac:dyDescent="0.2">
      <c r="A18">
        <v>67</v>
      </c>
      <c r="B18" s="2" t="s">
        <v>20</v>
      </c>
      <c r="C18" t="s">
        <v>17</v>
      </c>
      <c r="D18" t="s">
        <v>33</v>
      </c>
      <c r="E18">
        <v>1</v>
      </c>
    </row>
    <row r="19" spans="1:5" x14ac:dyDescent="0.2">
      <c r="A19">
        <v>68</v>
      </c>
      <c r="B19" s="2" t="s">
        <v>20</v>
      </c>
      <c r="C19" t="s">
        <v>17</v>
      </c>
      <c r="D19" t="s">
        <v>33</v>
      </c>
      <c r="E19">
        <v>0</v>
      </c>
    </row>
    <row r="20" spans="1:5" x14ac:dyDescent="0.2">
      <c r="A20">
        <v>69</v>
      </c>
      <c r="B20" s="2" t="s">
        <v>20</v>
      </c>
      <c r="C20" t="s">
        <v>17</v>
      </c>
      <c r="D20" t="s">
        <v>33</v>
      </c>
      <c r="E20">
        <v>1</v>
      </c>
    </row>
    <row r="21" spans="1:5" x14ac:dyDescent="0.2">
      <c r="A21">
        <v>70</v>
      </c>
      <c r="B21" t="s">
        <v>1</v>
      </c>
      <c r="C21" t="s">
        <v>16</v>
      </c>
      <c r="D21" t="s">
        <v>33</v>
      </c>
      <c r="E21">
        <v>1</v>
      </c>
    </row>
    <row r="22" spans="1:5" x14ac:dyDescent="0.2">
      <c r="A22">
        <v>71</v>
      </c>
      <c r="B22" t="s">
        <v>1</v>
      </c>
      <c r="C22" t="s">
        <v>16</v>
      </c>
      <c r="D22" t="s">
        <v>33</v>
      </c>
      <c r="E22">
        <v>1</v>
      </c>
    </row>
    <row r="23" spans="1:5" x14ac:dyDescent="0.2">
      <c r="A23">
        <v>72</v>
      </c>
      <c r="B23" t="s">
        <v>1</v>
      </c>
      <c r="C23" t="s">
        <v>16</v>
      </c>
      <c r="D23" t="s">
        <v>33</v>
      </c>
      <c r="E23">
        <v>0</v>
      </c>
    </row>
    <row r="24" spans="1:5" x14ac:dyDescent="0.2">
      <c r="A24">
        <v>73</v>
      </c>
      <c r="B24" t="s">
        <v>1</v>
      </c>
      <c r="C24" t="s">
        <v>16</v>
      </c>
      <c r="D24" t="s">
        <v>33</v>
      </c>
      <c r="E24">
        <v>0</v>
      </c>
    </row>
    <row r="25" spans="1:5" x14ac:dyDescent="0.2">
      <c r="A25">
        <v>74</v>
      </c>
      <c r="B25" t="s">
        <v>1</v>
      </c>
      <c r="C25" t="s">
        <v>16</v>
      </c>
      <c r="D25" t="s">
        <v>33</v>
      </c>
      <c r="E25">
        <v>1</v>
      </c>
    </row>
    <row r="26" spans="1:5" x14ac:dyDescent="0.2">
      <c r="A26">
        <v>75</v>
      </c>
      <c r="B26" t="s">
        <v>2</v>
      </c>
      <c r="C26" t="s">
        <v>16</v>
      </c>
      <c r="D26" t="s">
        <v>34</v>
      </c>
      <c r="E26">
        <v>0</v>
      </c>
    </row>
    <row r="27" spans="1:5" x14ac:dyDescent="0.2">
      <c r="A27">
        <v>76</v>
      </c>
      <c r="B27" t="s">
        <v>2</v>
      </c>
      <c r="C27" t="s">
        <v>16</v>
      </c>
      <c r="D27" t="s">
        <v>34</v>
      </c>
      <c r="E27">
        <v>1</v>
      </c>
    </row>
    <row r="28" spans="1:5" x14ac:dyDescent="0.2">
      <c r="A28">
        <v>77</v>
      </c>
      <c r="B28" t="s">
        <v>2</v>
      </c>
      <c r="C28" t="s">
        <v>16</v>
      </c>
      <c r="D28" t="s">
        <v>34</v>
      </c>
      <c r="E28">
        <v>1</v>
      </c>
    </row>
    <row r="29" spans="1:5" x14ac:dyDescent="0.2">
      <c r="A29">
        <v>78</v>
      </c>
      <c r="B29" t="s">
        <v>2</v>
      </c>
      <c r="C29" t="s">
        <v>16</v>
      </c>
      <c r="D29" t="s">
        <v>34</v>
      </c>
      <c r="E29">
        <v>1</v>
      </c>
    </row>
    <row r="30" spans="1:5" x14ac:dyDescent="0.2">
      <c r="A30">
        <v>79</v>
      </c>
      <c r="B30" t="s">
        <v>2</v>
      </c>
      <c r="C30" t="s">
        <v>16</v>
      </c>
      <c r="D30" t="s">
        <v>34</v>
      </c>
      <c r="E30">
        <v>1</v>
      </c>
    </row>
    <row r="31" spans="1:5" x14ac:dyDescent="0.2">
      <c r="A31">
        <v>80</v>
      </c>
      <c r="B31" t="s">
        <v>2</v>
      </c>
      <c r="C31" t="s">
        <v>16</v>
      </c>
      <c r="D31" t="s">
        <v>34</v>
      </c>
      <c r="E31">
        <v>0</v>
      </c>
    </row>
    <row r="32" spans="1:5" x14ac:dyDescent="0.2">
      <c r="A32">
        <v>81</v>
      </c>
      <c r="B32" t="s">
        <v>3</v>
      </c>
      <c r="C32" t="s">
        <v>15</v>
      </c>
      <c r="D32" t="s">
        <v>35</v>
      </c>
      <c r="E32">
        <v>0</v>
      </c>
    </row>
    <row r="33" spans="1:5" x14ac:dyDescent="0.2">
      <c r="A33">
        <v>82</v>
      </c>
      <c r="B33" t="s">
        <v>3</v>
      </c>
      <c r="C33" t="s">
        <v>15</v>
      </c>
      <c r="D33" t="s">
        <v>35</v>
      </c>
      <c r="E33">
        <v>1</v>
      </c>
    </row>
    <row r="34" spans="1:5" x14ac:dyDescent="0.2">
      <c r="A34">
        <v>83</v>
      </c>
      <c r="B34" t="s">
        <v>3</v>
      </c>
      <c r="C34" t="s">
        <v>15</v>
      </c>
      <c r="D34" t="s">
        <v>35</v>
      </c>
      <c r="E34">
        <v>0</v>
      </c>
    </row>
    <row r="35" spans="1:5" x14ac:dyDescent="0.2">
      <c r="A35">
        <v>84</v>
      </c>
      <c r="B35" t="s">
        <v>3</v>
      </c>
      <c r="C35" t="s">
        <v>15</v>
      </c>
      <c r="D35" t="s">
        <v>35</v>
      </c>
      <c r="E35">
        <v>1</v>
      </c>
    </row>
    <row r="36" spans="1:5" x14ac:dyDescent="0.2">
      <c r="A36">
        <v>85</v>
      </c>
      <c r="B36" t="s">
        <v>3</v>
      </c>
      <c r="C36" t="s">
        <v>15</v>
      </c>
      <c r="D36" t="s">
        <v>35</v>
      </c>
      <c r="E36">
        <v>1</v>
      </c>
    </row>
    <row r="37" spans="1:5" x14ac:dyDescent="0.2">
      <c r="A37">
        <v>86</v>
      </c>
      <c r="B37" t="s">
        <v>3</v>
      </c>
      <c r="C37" t="s">
        <v>15</v>
      </c>
      <c r="D37" t="s">
        <v>35</v>
      </c>
      <c r="E37">
        <v>0</v>
      </c>
    </row>
    <row r="38" spans="1:5" x14ac:dyDescent="0.2">
      <c r="A38">
        <v>87</v>
      </c>
      <c r="B38" t="s">
        <v>3</v>
      </c>
      <c r="C38" t="s">
        <v>15</v>
      </c>
      <c r="D38" t="s">
        <v>35</v>
      </c>
      <c r="E38">
        <v>0</v>
      </c>
    </row>
    <row r="39" spans="1:5" x14ac:dyDescent="0.2">
      <c r="A39">
        <v>88</v>
      </c>
      <c r="B39" t="s">
        <v>3</v>
      </c>
      <c r="C39" t="s">
        <v>15</v>
      </c>
      <c r="D39" t="s">
        <v>35</v>
      </c>
      <c r="E39">
        <v>1</v>
      </c>
    </row>
    <row r="40" spans="1:5" x14ac:dyDescent="0.2">
      <c r="A40">
        <v>89</v>
      </c>
      <c r="B40" t="s">
        <v>3</v>
      </c>
      <c r="C40" t="s">
        <v>15</v>
      </c>
      <c r="D40" t="s">
        <v>35</v>
      </c>
      <c r="E40">
        <v>1</v>
      </c>
    </row>
    <row r="41" spans="1:5" x14ac:dyDescent="0.2">
      <c r="A41">
        <v>90</v>
      </c>
      <c r="B41" t="s">
        <v>3</v>
      </c>
      <c r="C41" t="s">
        <v>15</v>
      </c>
      <c r="D41" t="s">
        <v>35</v>
      </c>
      <c r="E41">
        <v>1</v>
      </c>
    </row>
    <row r="42" spans="1:5" x14ac:dyDescent="0.2">
      <c r="A42">
        <v>91</v>
      </c>
      <c r="B42" t="s">
        <v>3</v>
      </c>
      <c r="C42" t="s">
        <v>15</v>
      </c>
      <c r="D42" t="s">
        <v>35</v>
      </c>
      <c r="E42">
        <v>1</v>
      </c>
    </row>
    <row r="43" spans="1:5" x14ac:dyDescent="0.2">
      <c r="A43">
        <v>92</v>
      </c>
      <c r="B43" t="s">
        <v>3</v>
      </c>
      <c r="C43" t="s">
        <v>15</v>
      </c>
      <c r="D43" t="s">
        <v>35</v>
      </c>
      <c r="E43">
        <v>1</v>
      </c>
    </row>
    <row r="44" spans="1:5" x14ac:dyDescent="0.2">
      <c r="A44">
        <v>93</v>
      </c>
      <c r="B44" t="s">
        <v>3</v>
      </c>
      <c r="C44" t="s">
        <v>15</v>
      </c>
      <c r="D44" t="s">
        <v>35</v>
      </c>
      <c r="E44">
        <v>1</v>
      </c>
    </row>
    <row r="45" spans="1:5" x14ac:dyDescent="0.2">
      <c r="A45">
        <v>94</v>
      </c>
      <c r="B45" t="s">
        <v>3</v>
      </c>
      <c r="C45" t="s">
        <v>15</v>
      </c>
      <c r="D45" t="s">
        <v>35</v>
      </c>
      <c r="E45">
        <v>1</v>
      </c>
    </row>
    <row r="46" spans="1:5" x14ac:dyDescent="0.2">
      <c r="A46">
        <v>95</v>
      </c>
      <c r="B46" t="s">
        <v>3</v>
      </c>
      <c r="C46" t="s">
        <v>15</v>
      </c>
      <c r="D46" t="s">
        <v>35</v>
      </c>
      <c r="E46">
        <v>1</v>
      </c>
    </row>
    <row r="47" spans="1:5" x14ac:dyDescent="0.2">
      <c r="A47">
        <v>96</v>
      </c>
      <c r="B47" t="s">
        <v>3</v>
      </c>
      <c r="C47" t="s">
        <v>15</v>
      </c>
      <c r="D47" t="s">
        <v>35</v>
      </c>
      <c r="E47">
        <v>1</v>
      </c>
    </row>
    <row r="48" spans="1:5" x14ac:dyDescent="0.2">
      <c r="A48">
        <v>97</v>
      </c>
      <c r="B48" t="s">
        <v>3</v>
      </c>
      <c r="C48" t="s">
        <v>15</v>
      </c>
      <c r="D48" t="s">
        <v>35</v>
      </c>
      <c r="E48">
        <v>1</v>
      </c>
    </row>
    <row r="49" spans="1:5" x14ac:dyDescent="0.2">
      <c r="A49">
        <v>98</v>
      </c>
      <c r="B49" t="s">
        <v>3</v>
      </c>
      <c r="C49" t="s">
        <v>15</v>
      </c>
      <c r="D49" t="s">
        <v>35</v>
      </c>
      <c r="E49">
        <v>1</v>
      </c>
    </row>
    <row r="50" spans="1:5" x14ac:dyDescent="0.2">
      <c r="A50">
        <v>99</v>
      </c>
      <c r="B50" t="s">
        <v>3</v>
      </c>
      <c r="C50" t="s">
        <v>15</v>
      </c>
      <c r="D50" t="s">
        <v>35</v>
      </c>
      <c r="E50">
        <v>1</v>
      </c>
    </row>
    <row r="51" spans="1:5" x14ac:dyDescent="0.2">
      <c r="A51">
        <v>100</v>
      </c>
      <c r="B51" t="s">
        <v>3</v>
      </c>
      <c r="C51" t="s">
        <v>15</v>
      </c>
      <c r="D51" t="s">
        <v>35</v>
      </c>
      <c r="E51">
        <v>1</v>
      </c>
    </row>
    <row r="52" spans="1:5" x14ac:dyDescent="0.2">
      <c r="A52">
        <v>101</v>
      </c>
      <c r="B52" t="s">
        <v>3</v>
      </c>
      <c r="C52" t="s">
        <v>15</v>
      </c>
      <c r="D52" t="s">
        <v>35</v>
      </c>
      <c r="E52">
        <v>1</v>
      </c>
    </row>
    <row r="53" spans="1:5" x14ac:dyDescent="0.2">
      <c r="A53">
        <v>102</v>
      </c>
      <c r="B53" t="s">
        <v>3</v>
      </c>
      <c r="C53" t="s">
        <v>15</v>
      </c>
      <c r="D53" t="s">
        <v>35</v>
      </c>
      <c r="E53">
        <v>0</v>
      </c>
    </row>
    <row r="54" spans="1:5" x14ac:dyDescent="0.2">
      <c r="A54">
        <v>103</v>
      </c>
      <c r="B54" t="s">
        <v>3</v>
      </c>
      <c r="C54" t="s">
        <v>15</v>
      </c>
      <c r="D54" t="s">
        <v>35</v>
      </c>
      <c r="E54">
        <v>1</v>
      </c>
    </row>
    <row r="55" spans="1:5" x14ac:dyDescent="0.2">
      <c r="A55">
        <v>104</v>
      </c>
      <c r="B55" t="s">
        <v>3</v>
      </c>
      <c r="C55" t="s">
        <v>15</v>
      </c>
      <c r="D55" t="s">
        <v>35</v>
      </c>
      <c r="E55">
        <v>1</v>
      </c>
    </row>
    <row r="56" spans="1:5" x14ac:dyDescent="0.2">
      <c r="A56">
        <v>105</v>
      </c>
      <c r="B56" t="s">
        <v>4</v>
      </c>
      <c r="C56" t="s">
        <v>16</v>
      </c>
      <c r="D56" t="s">
        <v>33</v>
      </c>
      <c r="E56">
        <v>1</v>
      </c>
    </row>
    <row r="57" spans="1:5" x14ac:dyDescent="0.2">
      <c r="A57">
        <v>106</v>
      </c>
      <c r="B57" t="s">
        <v>4</v>
      </c>
      <c r="C57" t="s">
        <v>16</v>
      </c>
      <c r="D57" t="s">
        <v>33</v>
      </c>
      <c r="E57">
        <v>1</v>
      </c>
    </row>
    <row r="58" spans="1:5" x14ac:dyDescent="0.2">
      <c r="A58">
        <v>107</v>
      </c>
      <c r="B58" t="s">
        <v>4</v>
      </c>
      <c r="C58" t="s">
        <v>16</v>
      </c>
      <c r="D58" t="s">
        <v>33</v>
      </c>
      <c r="E58">
        <v>0</v>
      </c>
    </row>
    <row r="59" spans="1:5" x14ac:dyDescent="0.2">
      <c r="A59">
        <v>108</v>
      </c>
      <c r="B59" t="s">
        <v>4</v>
      </c>
      <c r="C59" t="s">
        <v>16</v>
      </c>
      <c r="D59" t="s">
        <v>33</v>
      </c>
      <c r="E59">
        <v>0</v>
      </c>
    </row>
    <row r="60" spans="1:5" x14ac:dyDescent="0.2">
      <c r="A60">
        <v>109</v>
      </c>
      <c r="B60" t="s">
        <v>4</v>
      </c>
      <c r="C60" t="s">
        <v>16</v>
      </c>
      <c r="D60" t="s">
        <v>33</v>
      </c>
      <c r="E60">
        <v>1</v>
      </c>
    </row>
    <row r="61" spans="1:5" x14ac:dyDescent="0.2">
      <c r="A61">
        <v>110</v>
      </c>
      <c r="B61" t="s">
        <v>4</v>
      </c>
      <c r="C61" t="s">
        <v>16</v>
      </c>
      <c r="D61" t="s">
        <v>33</v>
      </c>
      <c r="E61">
        <v>1</v>
      </c>
    </row>
    <row r="62" spans="1:5" x14ac:dyDescent="0.2">
      <c r="A62">
        <v>111</v>
      </c>
      <c r="B62" t="s">
        <v>4</v>
      </c>
      <c r="C62" t="s">
        <v>16</v>
      </c>
      <c r="D62" t="s">
        <v>33</v>
      </c>
      <c r="E62">
        <v>1</v>
      </c>
    </row>
    <row r="63" spans="1:5" x14ac:dyDescent="0.2">
      <c r="A63">
        <v>112</v>
      </c>
      <c r="B63" t="s">
        <v>4</v>
      </c>
      <c r="C63" t="s">
        <v>16</v>
      </c>
      <c r="D63" t="s">
        <v>33</v>
      </c>
      <c r="E63">
        <v>1</v>
      </c>
    </row>
    <row r="64" spans="1:5" x14ac:dyDescent="0.2">
      <c r="A64">
        <v>113</v>
      </c>
      <c r="B64" t="s">
        <v>4</v>
      </c>
      <c r="C64" t="s">
        <v>16</v>
      </c>
      <c r="D64" t="s">
        <v>33</v>
      </c>
      <c r="E64">
        <v>1</v>
      </c>
    </row>
    <row r="65" spans="1:5" x14ac:dyDescent="0.2">
      <c r="A65">
        <v>114</v>
      </c>
      <c r="B65" t="s">
        <v>4</v>
      </c>
      <c r="C65" t="s">
        <v>16</v>
      </c>
      <c r="D65" t="s">
        <v>33</v>
      </c>
      <c r="E65">
        <v>0</v>
      </c>
    </row>
    <row r="66" spans="1:5" x14ac:dyDescent="0.2">
      <c r="A66">
        <v>115</v>
      </c>
      <c r="B66" t="s">
        <v>4</v>
      </c>
      <c r="C66" t="s">
        <v>16</v>
      </c>
      <c r="D66" t="s">
        <v>33</v>
      </c>
      <c r="E66">
        <v>1</v>
      </c>
    </row>
    <row r="67" spans="1:5" x14ac:dyDescent="0.2">
      <c r="A67">
        <v>116</v>
      </c>
      <c r="B67" t="s">
        <v>14</v>
      </c>
      <c r="C67" t="s">
        <v>17</v>
      </c>
      <c r="D67" t="s">
        <v>35</v>
      </c>
      <c r="E67">
        <v>1</v>
      </c>
    </row>
    <row r="68" spans="1:5" x14ac:dyDescent="0.2">
      <c r="A68">
        <v>117</v>
      </c>
      <c r="B68" t="s">
        <v>14</v>
      </c>
      <c r="C68" t="s">
        <v>17</v>
      </c>
      <c r="D68" t="s">
        <v>35</v>
      </c>
      <c r="E68">
        <v>0</v>
      </c>
    </row>
    <row r="69" spans="1:5" x14ac:dyDescent="0.2">
      <c r="A69">
        <v>118</v>
      </c>
      <c r="B69" t="s">
        <v>14</v>
      </c>
      <c r="C69" t="s">
        <v>17</v>
      </c>
      <c r="D69" t="s">
        <v>35</v>
      </c>
      <c r="E69">
        <v>0</v>
      </c>
    </row>
    <row r="70" spans="1:5" x14ac:dyDescent="0.2">
      <c r="A70">
        <v>119</v>
      </c>
      <c r="B70" t="s">
        <v>14</v>
      </c>
      <c r="C70" t="s">
        <v>17</v>
      </c>
      <c r="D70" t="s">
        <v>35</v>
      </c>
      <c r="E70">
        <v>0</v>
      </c>
    </row>
    <row r="71" spans="1:5" x14ac:dyDescent="0.2">
      <c r="A71">
        <v>120</v>
      </c>
      <c r="B71" t="s">
        <v>14</v>
      </c>
      <c r="C71" t="s">
        <v>17</v>
      </c>
      <c r="D71" t="s">
        <v>35</v>
      </c>
      <c r="E71">
        <v>0</v>
      </c>
    </row>
    <row r="72" spans="1:5" x14ac:dyDescent="0.2">
      <c r="A72">
        <v>121</v>
      </c>
      <c r="B72" t="s">
        <v>14</v>
      </c>
      <c r="C72" t="s">
        <v>17</v>
      </c>
      <c r="D72" t="s">
        <v>35</v>
      </c>
      <c r="E72">
        <v>0</v>
      </c>
    </row>
    <row r="73" spans="1:5" x14ac:dyDescent="0.2">
      <c r="A73">
        <v>122</v>
      </c>
      <c r="B73" t="s">
        <v>14</v>
      </c>
      <c r="C73" t="s">
        <v>17</v>
      </c>
      <c r="D73" t="s">
        <v>35</v>
      </c>
      <c r="E73">
        <v>1</v>
      </c>
    </row>
    <row r="74" spans="1:5" x14ac:dyDescent="0.2">
      <c r="A74">
        <v>123</v>
      </c>
      <c r="B74" t="s">
        <v>14</v>
      </c>
      <c r="C74" t="s">
        <v>17</v>
      </c>
      <c r="D74" t="s">
        <v>35</v>
      </c>
      <c r="E74">
        <v>1</v>
      </c>
    </row>
    <row r="75" spans="1:5" x14ac:dyDescent="0.2">
      <c r="A75">
        <v>124</v>
      </c>
      <c r="B75" t="s">
        <v>14</v>
      </c>
      <c r="C75" t="s">
        <v>17</v>
      </c>
      <c r="D75" t="s">
        <v>35</v>
      </c>
      <c r="E75">
        <v>1</v>
      </c>
    </row>
    <row r="76" spans="1:5" x14ac:dyDescent="0.2">
      <c r="A76">
        <v>125</v>
      </c>
      <c r="B76" t="s">
        <v>14</v>
      </c>
      <c r="C76" t="s">
        <v>17</v>
      </c>
      <c r="D76" t="s">
        <v>35</v>
      </c>
      <c r="E76">
        <v>1</v>
      </c>
    </row>
    <row r="77" spans="1:5" x14ac:dyDescent="0.2">
      <c r="A77">
        <v>126</v>
      </c>
      <c r="B77" t="s">
        <v>14</v>
      </c>
      <c r="C77" t="s">
        <v>17</v>
      </c>
      <c r="D77" t="s">
        <v>35</v>
      </c>
      <c r="E77">
        <v>0</v>
      </c>
    </row>
    <row r="78" spans="1:5" x14ac:dyDescent="0.2">
      <c r="A78">
        <v>127</v>
      </c>
      <c r="B78" t="s">
        <v>14</v>
      </c>
      <c r="C78" t="s">
        <v>17</v>
      </c>
      <c r="D78" t="s">
        <v>35</v>
      </c>
      <c r="E78">
        <v>1</v>
      </c>
    </row>
    <row r="79" spans="1:5" x14ac:dyDescent="0.2">
      <c r="A79">
        <v>128</v>
      </c>
      <c r="B79" t="s">
        <v>6</v>
      </c>
      <c r="C79" t="s">
        <v>36</v>
      </c>
      <c r="D79" t="s">
        <v>34</v>
      </c>
      <c r="E79">
        <v>1</v>
      </c>
    </row>
    <row r="80" spans="1:5" x14ac:dyDescent="0.2">
      <c r="A80">
        <v>129</v>
      </c>
      <c r="B80" t="s">
        <v>6</v>
      </c>
      <c r="C80" t="s">
        <v>36</v>
      </c>
      <c r="D80" t="s">
        <v>34</v>
      </c>
      <c r="E80">
        <v>0</v>
      </c>
    </row>
    <row r="81" spans="1:5" x14ac:dyDescent="0.2">
      <c r="A81">
        <v>130</v>
      </c>
      <c r="B81" t="s">
        <v>6</v>
      </c>
      <c r="C81" t="s">
        <v>36</v>
      </c>
      <c r="D81" t="s">
        <v>34</v>
      </c>
      <c r="E81">
        <v>1</v>
      </c>
    </row>
    <row r="82" spans="1:5" x14ac:dyDescent="0.2">
      <c r="A82">
        <v>131</v>
      </c>
      <c r="B82" t="s">
        <v>6</v>
      </c>
      <c r="C82" t="s">
        <v>36</v>
      </c>
      <c r="D82" t="s">
        <v>34</v>
      </c>
      <c r="E82">
        <v>1</v>
      </c>
    </row>
    <row r="83" spans="1:5" x14ac:dyDescent="0.2">
      <c r="A83">
        <v>132</v>
      </c>
      <c r="B83" t="s">
        <v>6</v>
      </c>
      <c r="C83" t="s">
        <v>36</v>
      </c>
      <c r="D83" t="s">
        <v>34</v>
      </c>
      <c r="E83">
        <v>1</v>
      </c>
    </row>
    <row r="84" spans="1:5" x14ac:dyDescent="0.2">
      <c r="A84">
        <v>133</v>
      </c>
      <c r="B84" t="s">
        <v>6</v>
      </c>
      <c r="C84" t="s">
        <v>36</v>
      </c>
      <c r="D84" t="s">
        <v>34</v>
      </c>
      <c r="E84">
        <v>1</v>
      </c>
    </row>
    <row r="85" spans="1:5" x14ac:dyDescent="0.2">
      <c r="A85">
        <v>134</v>
      </c>
      <c r="B85" t="s">
        <v>6</v>
      </c>
      <c r="C85" t="s">
        <v>36</v>
      </c>
      <c r="D85" t="s">
        <v>34</v>
      </c>
      <c r="E85">
        <v>1</v>
      </c>
    </row>
    <row r="86" spans="1:5" x14ac:dyDescent="0.2">
      <c r="A86">
        <v>135</v>
      </c>
      <c r="B86" t="s">
        <v>6</v>
      </c>
      <c r="C86" t="s">
        <v>36</v>
      </c>
      <c r="D86" t="s">
        <v>34</v>
      </c>
      <c r="E86">
        <v>0</v>
      </c>
    </row>
    <row r="87" spans="1:5" x14ac:dyDescent="0.2">
      <c r="A87">
        <v>136</v>
      </c>
      <c r="B87" t="s">
        <v>6</v>
      </c>
      <c r="C87" t="s">
        <v>36</v>
      </c>
      <c r="D87" t="s">
        <v>34</v>
      </c>
      <c r="E87">
        <v>1</v>
      </c>
    </row>
    <row r="88" spans="1:5" x14ac:dyDescent="0.2">
      <c r="A88">
        <v>137</v>
      </c>
      <c r="B88" t="s">
        <v>6</v>
      </c>
      <c r="C88" t="s">
        <v>36</v>
      </c>
      <c r="D88" t="s">
        <v>34</v>
      </c>
      <c r="E88">
        <v>1</v>
      </c>
    </row>
    <row r="89" spans="1:5" x14ac:dyDescent="0.2">
      <c r="A89">
        <v>138</v>
      </c>
      <c r="B89" t="s">
        <v>6</v>
      </c>
      <c r="C89" t="s">
        <v>36</v>
      </c>
      <c r="D89" t="s">
        <v>34</v>
      </c>
      <c r="E89">
        <v>1</v>
      </c>
    </row>
    <row r="90" spans="1:5" x14ac:dyDescent="0.2">
      <c r="A90">
        <v>139</v>
      </c>
      <c r="B90" t="s">
        <v>6</v>
      </c>
      <c r="C90" t="s">
        <v>36</v>
      </c>
      <c r="D90" t="s">
        <v>34</v>
      </c>
      <c r="E90">
        <v>1</v>
      </c>
    </row>
    <row r="91" spans="1:5" x14ac:dyDescent="0.2">
      <c r="A91">
        <v>140</v>
      </c>
      <c r="B91" t="s">
        <v>6</v>
      </c>
      <c r="C91" t="s">
        <v>36</v>
      </c>
      <c r="D91" t="s">
        <v>34</v>
      </c>
      <c r="E91">
        <v>1</v>
      </c>
    </row>
    <row r="92" spans="1:5" x14ac:dyDescent="0.2">
      <c r="A92">
        <v>141</v>
      </c>
      <c r="B92" t="s">
        <v>6</v>
      </c>
      <c r="C92" t="s">
        <v>36</v>
      </c>
      <c r="D92" t="s">
        <v>34</v>
      </c>
      <c r="E92">
        <v>1</v>
      </c>
    </row>
    <row r="93" spans="1:5" x14ac:dyDescent="0.2">
      <c r="A93">
        <v>142</v>
      </c>
      <c r="B93" t="s">
        <v>6</v>
      </c>
      <c r="C93" t="s">
        <v>36</v>
      </c>
      <c r="D93" t="s">
        <v>34</v>
      </c>
      <c r="E93">
        <v>1</v>
      </c>
    </row>
    <row r="94" spans="1:5" x14ac:dyDescent="0.2">
      <c r="A94">
        <v>143</v>
      </c>
      <c r="B94" t="s">
        <v>6</v>
      </c>
      <c r="C94" t="s">
        <v>36</v>
      </c>
      <c r="D94" t="s">
        <v>34</v>
      </c>
      <c r="E94">
        <v>1</v>
      </c>
    </row>
    <row r="95" spans="1:5" x14ac:dyDescent="0.2">
      <c r="A95">
        <v>144</v>
      </c>
      <c r="B95" t="s">
        <v>6</v>
      </c>
      <c r="C95" t="s">
        <v>36</v>
      </c>
      <c r="D95" t="s">
        <v>34</v>
      </c>
      <c r="E95">
        <v>0</v>
      </c>
    </row>
    <row r="96" spans="1:5" x14ac:dyDescent="0.2">
      <c r="A96">
        <v>145</v>
      </c>
      <c r="B96" t="s">
        <v>6</v>
      </c>
      <c r="C96" t="s">
        <v>36</v>
      </c>
      <c r="D96" t="s">
        <v>34</v>
      </c>
      <c r="E96">
        <v>0</v>
      </c>
    </row>
    <row r="97" spans="1:5" x14ac:dyDescent="0.2">
      <c r="A97">
        <v>146</v>
      </c>
      <c r="B97" t="s">
        <v>6</v>
      </c>
      <c r="C97" t="s">
        <v>36</v>
      </c>
      <c r="D97" t="s">
        <v>34</v>
      </c>
      <c r="E97">
        <v>1</v>
      </c>
    </row>
    <row r="98" spans="1:5" x14ac:dyDescent="0.2">
      <c r="A98">
        <v>147</v>
      </c>
      <c r="B98" t="s">
        <v>6</v>
      </c>
      <c r="C98" t="s">
        <v>36</v>
      </c>
      <c r="D98" t="s">
        <v>34</v>
      </c>
      <c r="E98">
        <v>1</v>
      </c>
    </row>
    <row r="99" spans="1:5" x14ac:dyDescent="0.2">
      <c r="A99">
        <v>148</v>
      </c>
      <c r="B99" t="s">
        <v>6</v>
      </c>
      <c r="C99" t="s">
        <v>36</v>
      </c>
      <c r="D99" t="s">
        <v>34</v>
      </c>
      <c r="E99">
        <v>0</v>
      </c>
    </row>
    <row r="100" spans="1:5" x14ac:dyDescent="0.2">
      <c r="A100">
        <v>149</v>
      </c>
      <c r="B100" t="s">
        <v>7</v>
      </c>
      <c r="C100" t="s">
        <v>15</v>
      </c>
      <c r="D100" t="s">
        <v>37</v>
      </c>
      <c r="E100">
        <v>0</v>
      </c>
    </row>
    <row r="101" spans="1:5" x14ac:dyDescent="0.2">
      <c r="A101">
        <v>150</v>
      </c>
      <c r="B101" t="s">
        <v>7</v>
      </c>
      <c r="C101" t="s">
        <v>15</v>
      </c>
      <c r="D101" t="s">
        <v>37</v>
      </c>
      <c r="E101">
        <v>1</v>
      </c>
    </row>
    <row r="102" spans="1:5" x14ac:dyDescent="0.2">
      <c r="A102">
        <v>151</v>
      </c>
      <c r="B102" t="s">
        <v>7</v>
      </c>
      <c r="C102" t="s">
        <v>15</v>
      </c>
      <c r="D102" t="s">
        <v>37</v>
      </c>
      <c r="E102">
        <v>1</v>
      </c>
    </row>
    <row r="103" spans="1:5" x14ac:dyDescent="0.2">
      <c r="A103">
        <v>152</v>
      </c>
      <c r="B103" t="s">
        <v>7</v>
      </c>
      <c r="C103" t="s">
        <v>15</v>
      </c>
      <c r="D103" t="s">
        <v>37</v>
      </c>
      <c r="E103">
        <v>0</v>
      </c>
    </row>
    <row r="104" spans="1:5" x14ac:dyDescent="0.2">
      <c r="A104">
        <v>153</v>
      </c>
      <c r="B104" t="s">
        <v>7</v>
      </c>
      <c r="C104" t="s">
        <v>15</v>
      </c>
      <c r="D104" t="s">
        <v>37</v>
      </c>
      <c r="E104">
        <v>1</v>
      </c>
    </row>
    <row r="105" spans="1:5" x14ac:dyDescent="0.2">
      <c r="A105">
        <v>154</v>
      </c>
      <c r="B105" t="s">
        <v>7</v>
      </c>
      <c r="C105" t="s">
        <v>15</v>
      </c>
      <c r="D105" t="s">
        <v>37</v>
      </c>
      <c r="E105">
        <v>0</v>
      </c>
    </row>
    <row r="106" spans="1:5" x14ac:dyDescent="0.2">
      <c r="A106">
        <v>155</v>
      </c>
      <c r="B106" t="s">
        <v>7</v>
      </c>
      <c r="C106" t="s">
        <v>15</v>
      </c>
      <c r="D106" t="s">
        <v>37</v>
      </c>
      <c r="E106">
        <v>0</v>
      </c>
    </row>
    <row r="107" spans="1:5" x14ac:dyDescent="0.2">
      <c r="A107">
        <v>156</v>
      </c>
      <c r="B107" t="s">
        <v>7</v>
      </c>
      <c r="C107" t="s">
        <v>15</v>
      </c>
      <c r="D107" t="s">
        <v>37</v>
      </c>
      <c r="E107">
        <v>1</v>
      </c>
    </row>
    <row r="108" spans="1:5" x14ac:dyDescent="0.2">
      <c r="A108">
        <v>157</v>
      </c>
      <c r="B108" t="s">
        <v>7</v>
      </c>
      <c r="C108" t="s">
        <v>15</v>
      </c>
      <c r="D108" t="s">
        <v>37</v>
      </c>
      <c r="E108">
        <v>1</v>
      </c>
    </row>
    <row r="109" spans="1:5" x14ac:dyDescent="0.2">
      <c r="A109">
        <v>158</v>
      </c>
      <c r="B109" t="s">
        <v>7</v>
      </c>
      <c r="C109" t="s">
        <v>15</v>
      </c>
      <c r="D109" t="s">
        <v>37</v>
      </c>
      <c r="E109">
        <v>1</v>
      </c>
    </row>
    <row r="110" spans="1:5" x14ac:dyDescent="0.2">
      <c r="A110">
        <v>159</v>
      </c>
      <c r="B110" t="s">
        <v>7</v>
      </c>
      <c r="C110" t="s">
        <v>15</v>
      </c>
      <c r="D110" t="s">
        <v>37</v>
      </c>
      <c r="E110">
        <v>1</v>
      </c>
    </row>
    <row r="111" spans="1:5" x14ac:dyDescent="0.2">
      <c r="A111">
        <v>160</v>
      </c>
      <c r="B111" t="s">
        <v>9</v>
      </c>
      <c r="C111" t="s">
        <v>15</v>
      </c>
      <c r="D111" t="s">
        <v>34</v>
      </c>
      <c r="E111">
        <v>1</v>
      </c>
    </row>
    <row r="112" spans="1:5" x14ac:dyDescent="0.2">
      <c r="A112">
        <v>161</v>
      </c>
      <c r="B112" t="s">
        <v>9</v>
      </c>
      <c r="C112" t="s">
        <v>15</v>
      </c>
      <c r="D112" t="s">
        <v>34</v>
      </c>
      <c r="E112">
        <v>0</v>
      </c>
    </row>
    <row r="113" spans="1:5" x14ac:dyDescent="0.2">
      <c r="A113">
        <v>162</v>
      </c>
      <c r="B113" t="s">
        <v>9</v>
      </c>
      <c r="C113" t="s">
        <v>15</v>
      </c>
      <c r="D113" t="s">
        <v>34</v>
      </c>
      <c r="E113">
        <v>1</v>
      </c>
    </row>
    <row r="114" spans="1:5" x14ac:dyDescent="0.2">
      <c r="A114">
        <v>163</v>
      </c>
      <c r="B114" t="s">
        <v>9</v>
      </c>
      <c r="C114" t="s">
        <v>15</v>
      </c>
      <c r="D114" t="s">
        <v>34</v>
      </c>
      <c r="E114">
        <v>1</v>
      </c>
    </row>
    <row r="115" spans="1:5" x14ac:dyDescent="0.2">
      <c r="A115">
        <v>164</v>
      </c>
      <c r="B115" t="s">
        <v>9</v>
      </c>
      <c r="C115" t="s">
        <v>15</v>
      </c>
      <c r="D115" t="s">
        <v>34</v>
      </c>
      <c r="E115">
        <v>1</v>
      </c>
    </row>
    <row r="116" spans="1:5" x14ac:dyDescent="0.2">
      <c r="A116">
        <v>165</v>
      </c>
      <c r="B116" t="s">
        <v>9</v>
      </c>
      <c r="C116" t="s">
        <v>15</v>
      </c>
      <c r="D116" t="s">
        <v>34</v>
      </c>
      <c r="E116">
        <v>0</v>
      </c>
    </row>
    <row r="117" spans="1:5" x14ac:dyDescent="0.2">
      <c r="A117">
        <v>166</v>
      </c>
      <c r="B117" t="s">
        <v>9</v>
      </c>
      <c r="C117" t="s">
        <v>15</v>
      </c>
      <c r="D117" t="s">
        <v>34</v>
      </c>
      <c r="E117">
        <v>0</v>
      </c>
    </row>
    <row r="118" spans="1:5" x14ac:dyDescent="0.2">
      <c r="A118">
        <v>167</v>
      </c>
      <c r="B118" t="s">
        <v>9</v>
      </c>
      <c r="C118" t="s">
        <v>15</v>
      </c>
      <c r="D118" t="s">
        <v>34</v>
      </c>
      <c r="E118">
        <v>1</v>
      </c>
    </row>
    <row r="119" spans="1:5" x14ac:dyDescent="0.2">
      <c r="A119">
        <v>168</v>
      </c>
      <c r="B119" t="s">
        <v>9</v>
      </c>
      <c r="C119" t="s">
        <v>15</v>
      </c>
      <c r="D119" t="s">
        <v>34</v>
      </c>
      <c r="E119">
        <v>1</v>
      </c>
    </row>
    <row r="120" spans="1:5" x14ac:dyDescent="0.2">
      <c r="A120">
        <v>169</v>
      </c>
      <c r="B120" t="s">
        <v>9</v>
      </c>
      <c r="C120" t="s">
        <v>15</v>
      </c>
      <c r="D120" t="s">
        <v>34</v>
      </c>
      <c r="E120">
        <v>0</v>
      </c>
    </row>
    <row r="121" spans="1:5" x14ac:dyDescent="0.2">
      <c r="A121">
        <v>170</v>
      </c>
      <c r="B121" t="s">
        <v>9</v>
      </c>
      <c r="C121" t="s">
        <v>15</v>
      </c>
      <c r="D121" t="s">
        <v>34</v>
      </c>
      <c r="E121">
        <v>0</v>
      </c>
    </row>
    <row r="122" spans="1:5" x14ac:dyDescent="0.2">
      <c r="A122">
        <v>171</v>
      </c>
      <c r="B122" t="s">
        <v>9</v>
      </c>
      <c r="C122" t="s">
        <v>15</v>
      </c>
      <c r="D122" t="s">
        <v>34</v>
      </c>
      <c r="E122">
        <v>0</v>
      </c>
    </row>
    <row r="123" spans="1:5" x14ac:dyDescent="0.2">
      <c r="A123">
        <v>172</v>
      </c>
      <c r="B123" t="s">
        <v>9</v>
      </c>
      <c r="C123" t="s">
        <v>15</v>
      </c>
      <c r="D123" t="s">
        <v>34</v>
      </c>
      <c r="E123">
        <v>1</v>
      </c>
    </row>
    <row r="124" spans="1:5" x14ac:dyDescent="0.2">
      <c r="A124">
        <v>173</v>
      </c>
      <c r="B124" t="s">
        <v>9</v>
      </c>
      <c r="C124" t="s">
        <v>15</v>
      </c>
      <c r="D124" t="s">
        <v>34</v>
      </c>
      <c r="E124">
        <v>1</v>
      </c>
    </row>
    <row r="125" spans="1:5" x14ac:dyDescent="0.2">
      <c r="A125">
        <v>174</v>
      </c>
      <c r="B125" t="s">
        <v>9</v>
      </c>
      <c r="C125" t="s">
        <v>15</v>
      </c>
      <c r="D125" t="s">
        <v>34</v>
      </c>
      <c r="E125">
        <v>0</v>
      </c>
    </row>
    <row r="126" spans="1:5" x14ac:dyDescent="0.2">
      <c r="A126">
        <v>175</v>
      </c>
      <c r="B126" t="s">
        <v>9</v>
      </c>
      <c r="C126" t="s">
        <v>15</v>
      </c>
      <c r="D126" t="s">
        <v>34</v>
      </c>
      <c r="E126">
        <v>1</v>
      </c>
    </row>
    <row r="127" spans="1:5" x14ac:dyDescent="0.2">
      <c r="A127">
        <v>176</v>
      </c>
      <c r="B127" t="s">
        <v>9</v>
      </c>
      <c r="C127" t="s">
        <v>15</v>
      </c>
      <c r="D127" t="s">
        <v>34</v>
      </c>
      <c r="E127">
        <v>0</v>
      </c>
    </row>
    <row r="128" spans="1:5" x14ac:dyDescent="0.2">
      <c r="A128">
        <v>177</v>
      </c>
      <c r="B128" t="s">
        <v>9</v>
      </c>
      <c r="C128" t="s">
        <v>15</v>
      </c>
      <c r="D128" t="s">
        <v>34</v>
      </c>
      <c r="E128">
        <v>0</v>
      </c>
    </row>
    <row r="129" spans="1:5" x14ac:dyDescent="0.2">
      <c r="A129">
        <v>178</v>
      </c>
      <c r="B129" t="s">
        <v>9</v>
      </c>
      <c r="C129" t="s">
        <v>15</v>
      </c>
      <c r="D129" t="s">
        <v>34</v>
      </c>
      <c r="E129">
        <v>0</v>
      </c>
    </row>
    <row r="130" spans="1:5" x14ac:dyDescent="0.2">
      <c r="A130">
        <v>179</v>
      </c>
      <c r="B130" t="s">
        <v>9</v>
      </c>
      <c r="C130" t="s">
        <v>15</v>
      </c>
      <c r="D130" t="s">
        <v>34</v>
      </c>
      <c r="E130">
        <v>0</v>
      </c>
    </row>
    <row r="131" spans="1:5" x14ac:dyDescent="0.2">
      <c r="A131">
        <v>180</v>
      </c>
      <c r="B131" t="s">
        <v>9</v>
      </c>
      <c r="C131" t="s">
        <v>15</v>
      </c>
      <c r="D131" t="s">
        <v>34</v>
      </c>
      <c r="E131">
        <v>0</v>
      </c>
    </row>
    <row r="132" spans="1:5" x14ac:dyDescent="0.2">
      <c r="A132">
        <v>181</v>
      </c>
      <c r="B132" t="s">
        <v>10</v>
      </c>
      <c r="C132" t="s">
        <v>15</v>
      </c>
      <c r="D132" t="s">
        <v>34</v>
      </c>
      <c r="E132">
        <v>0</v>
      </c>
    </row>
    <row r="133" spans="1:5" x14ac:dyDescent="0.2">
      <c r="A133">
        <v>182</v>
      </c>
      <c r="B133" t="s">
        <v>10</v>
      </c>
      <c r="C133" t="s">
        <v>15</v>
      </c>
      <c r="D133" t="s">
        <v>34</v>
      </c>
      <c r="E133">
        <v>1</v>
      </c>
    </row>
    <row r="134" spans="1:5" x14ac:dyDescent="0.2">
      <c r="A134">
        <v>183</v>
      </c>
      <c r="B134" t="s">
        <v>10</v>
      </c>
      <c r="C134" t="s">
        <v>15</v>
      </c>
      <c r="D134" t="s">
        <v>34</v>
      </c>
      <c r="E134">
        <v>0</v>
      </c>
    </row>
    <row r="135" spans="1:5" x14ac:dyDescent="0.2">
      <c r="A135">
        <v>184</v>
      </c>
      <c r="B135" t="s">
        <v>10</v>
      </c>
      <c r="C135" t="s">
        <v>15</v>
      </c>
      <c r="D135" t="s">
        <v>34</v>
      </c>
      <c r="E135">
        <v>0</v>
      </c>
    </row>
    <row r="136" spans="1:5" x14ac:dyDescent="0.2">
      <c r="A136">
        <v>185</v>
      </c>
      <c r="B136" t="s">
        <v>10</v>
      </c>
      <c r="C136" t="s">
        <v>15</v>
      </c>
      <c r="D136" t="s">
        <v>34</v>
      </c>
      <c r="E136">
        <v>0</v>
      </c>
    </row>
    <row r="137" spans="1:5" x14ac:dyDescent="0.2">
      <c r="A137">
        <v>186</v>
      </c>
      <c r="B137" t="s">
        <v>10</v>
      </c>
      <c r="C137" t="s">
        <v>15</v>
      </c>
      <c r="D137" t="s">
        <v>34</v>
      </c>
      <c r="E137">
        <v>0</v>
      </c>
    </row>
    <row r="138" spans="1:5" x14ac:dyDescent="0.2">
      <c r="A138">
        <v>187</v>
      </c>
      <c r="B138" t="s">
        <v>10</v>
      </c>
      <c r="C138" t="s">
        <v>15</v>
      </c>
      <c r="D138" t="s">
        <v>34</v>
      </c>
      <c r="E138">
        <v>0</v>
      </c>
    </row>
    <row r="139" spans="1:5" x14ac:dyDescent="0.2">
      <c r="A139">
        <v>188</v>
      </c>
      <c r="B139" t="s">
        <v>10</v>
      </c>
      <c r="C139" t="s">
        <v>15</v>
      </c>
      <c r="D139" t="s">
        <v>34</v>
      </c>
      <c r="E139">
        <v>0</v>
      </c>
    </row>
    <row r="140" spans="1:5" x14ac:dyDescent="0.2">
      <c r="A140">
        <v>189</v>
      </c>
      <c r="B140" t="s">
        <v>10</v>
      </c>
      <c r="C140" t="s">
        <v>15</v>
      </c>
      <c r="D140" t="s">
        <v>34</v>
      </c>
      <c r="E140">
        <v>0</v>
      </c>
    </row>
    <row r="141" spans="1:5" x14ac:dyDescent="0.2">
      <c r="A141">
        <v>190</v>
      </c>
      <c r="B141" t="s">
        <v>10</v>
      </c>
      <c r="C141" t="s">
        <v>15</v>
      </c>
      <c r="D141" t="s">
        <v>34</v>
      </c>
      <c r="E141">
        <v>0</v>
      </c>
    </row>
    <row r="142" spans="1:5" x14ac:dyDescent="0.2">
      <c r="A142">
        <v>191</v>
      </c>
      <c r="B142" t="s">
        <v>10</v>
      </c>
      <c r="C142" t="s">
        <v>15</v>
      </c>
      <c r="D142" t="s">
        <v>34</v>
      </c>
      <c r="E142">
        <v>0</v>
      </c>
    </row>
    <row r="143" spans="1:5" x14ac:dyDescent="0.2">
      <c r="A143">
        <v>192</v>
      </c>
      <c r="B143" t="s">
        <v>10</v>
      </c>
      <c r="C143" t="s">
        <v>15</v>
      </c>
      <c r="D143" t="s">
        <v>34</v>
      </c>
      <c r="E143">
        <v>1</v>
      </c>
    </row>
    <row r="144" spans="1:5" x14ac:dyDescent="0.2">
      <c r="A144">
        <v>193</v>
      </c>
      <c r="B144" t="s">
        <v>10</v>
      </c>
      <c r="C144" t="s">
        <v>15</v>
      </c>
      <c r="D144" t="s">
        <v>34</v>
      </c>
      <c r="E144">
        <v>0</v>
      </c>
    </row>
    <row r="145" spans="1:5" x14ac:dyDescent="0.2">
      <c r="A145">
        <v>194</v>
      </c>
      <c r="B145" t="s">
        <v>10</v>
      </c>
      <c r="C145" t="s">
        <v>15</v>
      </c>
      <c r="D145" t="s">
        <v>34</v>
      </c>
      <c r="E145">
        <v>1</v>
      </c>
    </row>
    <row r="146" spans="1:5" x14ac:dyDescent="0.2">
      <c r="A146">
        <v>195</v>
      </c>
      <c r="B146" t="s">
        <v>10</v>
      </c>
      <c r="C146" t="s">
        <v>15</v>
      </c>
      <c r="D146" t="s">
        <v>34</v>
      </c>
      <c r="E146">
        <v>0</v>
      </c>
    </row>
    <row r="147" spans="1:5" x14ac:dyDescent="0.2">
      <c r="A147">
        <v>196</v>
      </c>
      <c r="B147" t="s">
        <v>10</v>
      </c>
      <c r="C147" t="s">
        <v>15</v>
      </c>
      <c r="D147" t="s">
        <v>34</v>
      </c>
      <c r="E147">
        <v>0</v>
      </c>
    </row>
    <row r="148" spans="1:5" x14ac:dyDescent="0.2">
      <c r="A148">
        <v>197</v>
      </c>
      <c r="B148" t="s">
        <v>10</v>
      </c>
      <c r="C148" t="s">
        <v>15</v>
      </c>
      <c r="D148" t="s">
        <v>34</v>
      </c>
      <c r="E148">
        <v>1</v>
      </c>
    </row>
    <row r="149" spans="1:5" x14ac:dyDescent="0.2">
      <c r="A149">
        <v>198</v>
      </c>
      <c r="B149" t="s">
        <v>10</v>
      </c>
      <c r="C149" t="s">
        <v>15</v>
      </c>
      <c r="D149" t="s">
        <v>34</v>
      </c>
      <c r="E149">
        <v>1</v>
      </c>
    </row>
    <row r="150" spans="1:5" x14ac:dyDescent="0.2">
      <c r="A150">
        <v>199</v>
      </c>
      <c r="B150" t="s">
        <v>10</v>
      </c>
      <c r="C150" t="s">
        <v>15</v>
      </c>
      <c r="D150" t="s">
        <v>34</v>
      </c>
      <c r="E150">
        <v>0</v>
      </c>
    </row>
    <row r="151" spans="1:5" x14ac:dyDescent="0.2">
      <c r="A151">
        <v>200</v>
      </c>
      <c r="B151" t="s">
        <v>10</v>
      </c>
      <c r="C151" t="s">
        <v>15</v>
      </c>
      <c r="D151" t="s">
        <v>34</v>
      </c>
      <c r="E151">
        <v>1</v>
      </c>
    </row>
    <row r="152" spans="1:5" x14ac:dyDescent="0.2">
      <c r="A152">
        <v>201</v>
      </c>
      <c r="B152" t="s">
        <v>10</v>
      </c>
      <c r="C152" t="s">
        <v>15</v>
      </c>
      <c r="D152" t="s">
        <v>34</v>
      </c>
      <c r="E152">
        <v>1</v>
      </c>
    </row>
    <row r="153" spans="1:5" x14ac:dyDescent="0.2">
      <c r="A153">
        <v>202</v>
      </c>
      <c r="B153" t="s">
        <v>10</v>
      </c>
      <c r="C153" t="s">
        <v>15</v>
      </c>
      <c r="D153" t="s">
        <v>34</v>
      </c>
      <c r="E153">
        <v>0</v>
      </c>
    </row>
    <row r="154" spans="1:5" x14ac:dyDescent="0.2">
      <c r="A154">
        <v>203</v>
      </c>
      <c r="B154" t="s">
        <v>10</v>
      </c>
      <c r="C154" t="s">
        <v>15</v>
      </c>
      <c r="D154" t="s">
        <v>34</v>
      </c>
      <c r="E154">
        <v>1</v>
      </c>
    </row>
    <row r="155" spans="1:5" x14ac:dyDescent="0.2">
      <c r="A155">
        <v>204</v>
      </c>
      <c r="B155" t="s">
        <v>11</v>
      </c>
      <c r="C155" t="s">
        <v>15</v>
      </c>
      <c r="D155" t="s">
        <v>37</v>
      </c>
      <c r="E155">
        <v>1</v>
      </c>
    </row>
    <row r="156" spans="1:5" x14ac:dyDescent="0.2">
      <c r="A156">
        <v>205</v>
      </c>
      <c r="B156" t="s">
        <v>11</v>
      </c>
      <c r="C156" t="s">
        <v>15</v>
      </c>
      <c r="D156" t="s">
        <v>37</v>
      </c>
      <c r="E156">
        <v>1</v>
      </c>
    </row>
    <row r="157" spans="1:5" x14ac:dyDescent="0.2">
      <c r="A157">
        <v>206</v>
      </c>
      <c r="B157" t="s">
        <v>11</v>
      </c>
      <c r="C157" t="s">
        <v>15</v>
      </c>
      <c r="D157" t="s">
        <v>37</v>
      </c>
      <c r="E157">
        <v>1</v>
      </c>
    </row>
    <row r="158" spans="1:5" x14ac:dyDescent="0.2">
      <c r="A158">
        <v>207</v>
      </c>
      <c r="B158" t="s">
        <v>11</v>
      </c>
      <c r="C158" t="s">
        <v>15</v>
      </c>
      <c r="D158" t="s">
        <v>37</v>
      </c>
      <c r="E158">
        <v>1</v>
      </c>
    </row>
    <row r="159" spans="1:5" x14ac:dyDescent="0.2">
      <c r="A159">
        <v>208</v>
      </c>
      <c r="B159" t="s">
        <v>11</v>
      </c>
      <c r="C159" t="s">
        <v>15</v>
      </c>
      <c r="D159" t="s">
        <v>37</v>
      </c>
      <c r="E159">
        <v>1</v>
      </c>
    </row>
    <row r="160" spans="1:5" x14ac:dyDescent="0.2">
      <c r="A160">
        <v>209</v>
      </c>
      <c r="B160" t="s">
        <v>11</v>
      </c>
      <c r="C160" t="s">
        <v>15</v>
      </c>
      <c r="D160" t="s">
        <v>37</v>
      </c>
      <c r="E160">
        <v>1</v>
      </c>
    </row>
    <row r="161" spans="1:5" x14ac:dyDescent="0.2">
      <c r="A161">
        <v>210</v>
      </c>
      <c r="B161" t="s">
        <v>11</v>
      </c>
      <c r="C161" t="s">
        <v>15</v>
      </c>
      <c r="D161" t="s">
        <v>37</v>
      </c>
      <c r="E161">
        <v>1</v>
      </c>
    </row>
    <row r="162" spans="1:5" x14ac:dyDescent="0.2">
      <c r="A162">
        <v>211</v>
      </c>
      <c r="B162" t="s">
        <v>11</v>
      </c>
      <c r="C162" t="s">
        <v>15</v>
      </c>
      <c r="D162" t="s">
        <v>37</v>
      </c>
      <c r="E162">
        <v>1</v>
      </c>
    </row>
    <row r="163" spans="1:5" x14ac:dyDescent="0.2">
      <c r="A163">
        <v>212</v>
      </c>
      <c r="B163" t="s">
        <v>11</v>
      </c>
      <c r="C163" t="s">
        <v>15</v>
      </c>
      <c r="D163" t="s">
        <v>37</v>
      </c>
      <c r="E163">
        <v>1</v>
      </c>
    </row>
    <row r="164" spans="1:5" x14ac:dyDescent="0.2">
      <c r="A164">
        <v>213</v>
      </c>
      <c r="B164" t="s">
        <v>11</v>
      </c>
      <c r="C164" t="s">
        <v>15</v>
      </c>
      <c r="D164" t="s">
        <v>37</v>
      </c>
      <c r="E164">
        <v>1</v>
      </c>
    </row>
    <row r="165" spans="1:5" x14ac:dyDescent="0.2">
      <c r="A165">
        <v>214</v>
      </c>
      <c r="B165" t="s">
        <v>11</v>
      </c>
      <c r="C165" t="s">
        <v>15</v>
      </c>
      <c r="D165" t="s">
        <v>37</v>
      </c>
      <c r="E165">
        <v>0</v>
      </c>
    </row>
    <row r="166" spans="1:5" x14ac:dyDescent="0.2">
      <c r="A166">
        <v>215</v>
      </c>
      <c r="B166" t="s">
        <v>11</v>
      </c>
      <c r="C166" t="s">
        <v>15</v>
      </c>
      <c r="D166" t="s">
        <v>37</v>
      </c>
      <c r="E166">
        <v>1</v>
      </c>
    </row>
    <row r="167" spans="1:5" x14ac:dyDescent="0.2">
      <c r="A167">
        <v>216</v>
      </c>
      <c r="B167" t="s">
        <v>11</v>
      </c>
      <c r="C167" t="s">
        <v>15</v>
      </c>
      <c r="D167" t="s">
        <v>37</v>
      </c>
      <c r="E167">
        <v>1</v>
      </c>
    </row>
    <row r="168" spans="1:5" x14ac:dyDescent="0.2">
      <c r="A168">
        <v>217</v>
      </c>
      <c r="B168" t="s">
        <v>11</v>
      </c>
      <c r="C168" t="s">
        <v>15</v>
      </c>
      <c r="D168" t="s">
        <v>37</v>
      </c>
      <c r="E168">
        <v>1</v>
      </c>
    </row>
    <row r="169" spans="1:5" x14ac:dyDescent="0.2">
      <c r="A169">
        <v>218</v>
      </c>
      <c r="B169" t="s">
        <v>11</v>
      </c>
      <c r="C169" t="s">
        <v>15</v>
      </c>
      <c r="D169" t="s">
        <v>37</v>
      </c>
      <c r="E169">
        <v>1</v>
      </c>
    </row>
    <row r="170" spans="1:5" x14ac:dyDescent="0.2">
      <c r="A170">
        <v>1</v>
      </c>
      <c r="B170" t="s">
        <v>13</v>
      </c>
      <c r="C170" t="s">
        <v>16</v>
      </c>
      <c r="D170" t="s">
        <v>33</v>
      </c>
      <c r="E170">
        <v>0</v>
      </c>
    </row>
    <row r="171" spans="1:5" x14ac:dyDescent="0.2">
      <c r="A171">
        <v>2</v>
      </c>
      <c r="B171" t="s">
        <v>13</v>
      </c>
      <c r="C171" t="s">
        <v>16</v>
      </c>
      <c r="D171" t="s">
        <v>33</v>
      </c>
      <c r="E171">
        <v>0</v>
      </c>
    </row>
    <row r="172" spans="1:5" x14ac:dyDescent="0.2">
      <c r="A172">
        <v>3</v>
      </c>
      <c r="B172" t="s">
        <v>13</v>
      </c>
      <c r="C172" t="s">
        <v>16</v>
      </c>
      <c r="D172" t="s">
        <v>33</v>
      </c>
      <c r="E172">
        <v>0</v>
      </c>
    </row>
    <row r="173" spans="1:5" x14ac:dyDescent="0.2">
      <c r="A173">
        <v>4</v>
      </c>
      <c r="B173" t="s">
        <v>13</v>
      </c>
      <c r="C173" t="s">
        <v>16</v>
      </c>
      <c r="D173" t="s">
        <v>33</v>
      </c>
      <c r="E173">
        <v>0</v>
      </c>
    </row>
    <row r="174" spans="1:5" x14ac:dyDescent="0.2">
      <c r="A174">
        <v>5</v>
      </c>
      <c r="B174" t="s">
        <v>13</v>
      </c>
      <c r="C174" t="s">
        <v>16</v>
      </c>
      <c r="D174" t="s">
        <v>33</v>
      </c>
      <c r="E174">
        <v>0</v>
      </c>
    </row>
    <row r="175" spans="1:5" x14ac:dyDescent="0.2">
      <c r="A175">
        <v>6</v>
      </c>
      <c r="B175" t="s">
        <v>13</v>
      </c>
      <c r="C175" t="s">
        <v>16</v>
      </c>
      <c r="D175" t="s">
        <v>33</v>
      </c>
      <c r="E175">
        <v>0</v>
      </c>
    </row>
    <row r="176" spans="1:5" x14ac:dyDescent="0.2">
      <c r="A176">
        <v>7</v>
      </c>
      <c r="B176" t="s">
        <v>13</v>
      </c>
      <c r="C176" t="s">
        <v>16</v>
      </c>
      <c r="D176" t="s">
        <v>33</v>
      </c>
      <c r="E176">
        <v>1</v>
      </c>
    </row>
    <row r="177" spans="1:5" x14ac:dyDescent="0.2">
      <c r="A177">
        <v>8</v>
      </c>
      <c r="B177" t="s">
        <v>13</v>
      </c>
      <c r="C177" t="s">
        <v>16</v>
      </c>
      <c r="D177" t="s">
        <v>33</v>
      </c>
      <c r="E177">
        <v>0</v>
      </c>
    </row>
    <row r="178" spans="1:5" x14ac:dyDescent="0.2">
      <c r="A178">
        <v>9</v>
      </c>
      <c r="B178" t="s">
        <v>13</v>
      </c>
      <c r="C178" t="s">
        <v>16</v>
      </c>
      <c r="D178" t="s">
        <v>33</v>
      </c>
      <c r="E178">
        <v>0</v>
      </c>
    </row>
    <row r="179" spans="1:5" x14ac:dyDescent="0.2">
      <c r="A179">
        <v>10</v>
      </c>
      <c r="B179" t="s">
        <v>13</v>
      </c>
      <c r="C179" t="s">
        <v>16</v>
      </c>
      <c r="D179" t="s">
        <v>33</v>
      </c>
      <c r="E179">
        <v>1</v>
      </c>
    </row>
    <row r="180" spans="1:5" x14ac:dyDescent="0.2">
      <c r="A180">
        <v>11</v>
      </c>
      <c r="B180" t="s">
        <v>13</v>
      </c>
      <c r="C180" t="s">
        <v>16</v>
      </c>
      <c r="D180" t="s">
        <v>33</v>
      </c>
      <c r="E180">
        <v>1</v>
      </c>
    </row>
    <row r="181" spans="1:5" x14ac:dyDescent="0.2">
      <c r="A181">
        <v>12</v>
      </c>
      <c r="B181" t="s">
        <v>13</v>
      </c>
      <c r="C181" t="s">
        <v>16</v>
      </c>
      <c r="D181" t="s">
        <v>33</v>
      </c>
      <c r="E181">
        <v>0</v>
      </c>
    </row>
    <row r="182" spans="1:5" x14ac:dyDescent="0.2">
      <c r="A182">
        <v>13</v>
      </c>
      <c r="B182" t="s">
        <v>13</v>
      </c>
      <c r="C182" t="s">
        <v>16</v>
      </c>
      <c r="D182" t="s">
        <v>33</v>
      </c>
      <c r="E182">
        <v>0</v>
      </c>
    </row>
    <row r="183" spans="1:5" x14ac:dyDescent="0.2">
      <c r="A183">
        <v>14</v>
      </c>
      <c r="B183" t="s">
        <v>13</v>
      </c>
      <c r="C183" t="s">
        <v>16</v>
      </c>
      <c r="D183" t="s">
        <v>33</v>
      </c>
      <c r="E183">
        <v>0</v>
      </c>
    </row>
    <row r="184" spans="1:5" x14ac:dyDescent="0.2">
      <c r="A184">
        <v>15</v>
      </c>
      <c r="B184" t="s">
        <v>13</v>
      </c>
      <c r="C184" t="s">
        <v>16</v>
      </c>
      <c r="D184" t="s">
        <v>33</v>
      </c>
      <c r="E184">
        <v>0</v>
      </c>
    </row>
    <row r="185" spans="1:5" x14ac:dyDescent="0.2">
      <c r="A185">
        <v>16</v>
      </c>
      <c r="B185" t="s">
        <v>13</v>
      </c>
      <c r="C185" t="s">
        <v>16</v>
      </c>
      <c r="D185" t="s">
        <v>33</v>
      </c>
      <c r="E185">
        <v>0</v>
      </c>
    </row>
    <row r="186" spans="1:5" x14ac:dyDescent="0.2">
      <c r="A186">
        <v>17</v>
      </c>
      <c r="B186" t="s">
        <v>13</v>
      </c>
      <c r="C186" t="s">
        <v>16</v>
      </c>
      <c r="D186" t="s">
        <v>33</v>
      </c>
      <c r="E186">
        <v>1</v>
      </c>
    </row>
    <row r="187" spans="1:5" x14ac:dyDescent="0.2">
      <c r="A187">
        <v>18</v>
      </c>
      <c r="B187" t="s">
        <v>13</v>
      </c>
      <c r="C187" t="s">
        <v>16</v>
      </c>
      <c r="D187" t="s">
        <v>33</v>
      </c>
      <c r="E187">
        <v>1</v>
      </c>
    </row>
    <row r="188" spans="1:5" x14ac:dyDescent="0.2">
      <c r="A188">
        <v>19</v>
      </c>
      <c r="B188" t="s">
        <v>13</v>
      </c>
      <c r="C188" t="s">
        <v>16</v>
      </c>
      <c r="D188" t="s">
        <v>33</v>
      </c>
      <c r="E188">
        <v>1</v>
      </c>
    </row>
    <row r="189" spans="1:5" x14ac:dyDescent="0.2">
      <c r="A189">
        <v>20</v>
      </c>
      <c r="B189" t="s">
        <v>13</v>
      </c>
      <c r="C189" t="s">
        <v>16</v>
      </c>
      <c r="D189" t="s">
        <v>33</v>
      </c>
      <c r="E189">
        <v>1</v>
      </c>
    </row>
    <row r="190" spans="1:5" x14ac:dyDescent="0.2">
      <c r="A190">
        <v>21</v>
      </c>
      <c r="B190" t="s">
        <v>13</v>
      </c>
      <c r="C190" t="s">
        <v>16</v>
      </c>
      <c r="D190" t="s">
        <v>33</v>
      </c>
      <c r="E190">
        <v>1</v>
      </c>
    </row>
    <row r="191" spans="1:5" x14ac:dyDescent="0.2">
      <c r="A191">
        <v>22</v>
      </c>
      <c r="B191" t="s">
        <v>13</v>
      </c>
      <c r="C191" t="s">
        <v>16</v>
      </c>
      <c r="D191" t="s">
        <v>33</v>
      </c>
      <c r="E191">
        <v>0</v>
      </c>
    </row>
    <row r="192" spans="1:5" x14ac:dyDescent="0.2">
      <c r="A192">
        <v>23</v>
      </c>
      <c r="B192" t="s">
        <v>13</v>
      </c>
      <c r="C192" t="s">
        <v>16</v>
      </c>
      <c r="D192" t="s">
        <v>33</v>
      </c>
      <c r="E192">
        <v>1</v>
      </c>
    </row>
    <row r="193" spans="1:5" x14ac:dyDescent="0.2">
      <c r="A193">
        <v>24</v>
      </c>
      <c r="B193" t="s">
        <v>13</v>
      </c>
      <c r="C193" t="s">
        <v>16</v>
      </c>
      <c r="D193" t="s">
        <v>33</v>
      </c>
      <c r="E193">
        <v>0</v>
      </c>
    </row>
    <row r="194" spans="1:5" x14ac:dyDescent="0.2">
      <c r="A194">
        <v>25</v>
      </c>
      <c r="B194" t="s">
        <v>13</v>
      </c>
      <c r="C194" t="s">
        <v>16</v>
      </c>
      <c r="D194" t="s">
        <v>33</v>
      </c>
      <c r="E194">
        <v>0</v>
      </c>
    </row>
    <row r="195" spans="1:5" x14ac:dyDescent="0.2">
      <c r="A195">
        <v>26</v>
      </c>
      <c r="B195" t="s">
        <v>13</v>
      </c>
      <c r="C195" t="s">
        <v>16</v>
      </c>
      <c r="D195" t="s">
        <v>33</v>
      </c>
      <c r="E195">
        <v>0</v>
      </c>
    </row>
    <row r="196" spans="1:5" x14ac:dyDescent="0.2">
      <c r="A196">
        <v>27</v>
      </c>
      <c r="B196" t="s">
        <v>13</v>
      </c>
      <c r="C196" t="s">
        <v>16</v>
      </c>
      <c r="D196" t="s">
        <v>33</v>
      </c>
      <c r="E196">
        <v>0</v>
      </c>
    </row>
    <row r="197" spans="1:5" x14ac:dyDescent="0.2">
      <c r="A197">
        <v>28</v>
      </c>
      <c r="B197" t="s">
        <v>13</v>
      </c>
      <c r="C197" t="s">
        <v>16</v>
      </c>
      <c r="D197" t="s">
        <v>33</v>
      </c>
      <c r="E197">
        <v>0</v>
      </c>
    </row>
    <row r="198" spans="1:5" x14ac:dyDescent="0.2">
      <c r="A198">
        <v>29</v>
      </c>
      <c r="B198" t="s">
        <v>13</v>
      </c>
      <c r="C198" t="s">
        <v>16</v>
      </c>
      <c r="D198" t="s">
        <v>33</v>
      </c>
      <c r="E198">
        <v>1</v>
      </c>
    </row>
    <row r="199" spans="1:5" x14ac:dyDescent="0.2">
      <c r="A199">
        <v>30</v>
      </c>
      <c r="B199" t="s">
        <v>13</v>
      </c>
      <c r="C199" t="s">
        <v>16</v>
      </c>
      <c r="D199" t="s">
        <v>33</v>
      </c>
      <c r="E199">
        <v>0</v>
      </c>
    </row>
    <row r="200" spans="1:5" x14ac:dyDescent="0.2">
      <c r="A200">
        <v>31</v>
      </c>
      <c r="B200" t="s">
        <v>13</v>
      </c>
      <c r="C200" t="s">
        <v>16</v>
      </c>
      <c r="D200" t="s">
        <v>33</v>
      </c>
      <c r="E200">
        <v>1</v>
      </c>
    </row>
    <row r="201" spans="1:5" x14ac:dyDescent="0.2">
      <c r="A201">
        <v>32</v>
      </c>
      <c r="B201" t="s">
        <v>13</v>
      </c>
      <c r="C201" t="s">
        <v>16</v>
      </c>
      <c r="D201" t="s">
        <v>33</v>
      </c>
      <c r="E201">
        <v>1</v>
      </c>
    </row>
    <row r="202" spans="1:5" x14ac:dyDescent="0.2">
      <c r="A202">
        <v>33</v>
      </c>
      <c r="B202" t="s">
        <v>13</v>
      </c>
      <c r="C202" t="s">
        <v>16</v>
      </c>
      <c r="D202" t="s">
        <v>33</v>
      </c>
      <c r="E202">
        <v>0</v>
      </c>
    </row>
    <row r="203" spans="1:5" x14ac:dyDescent="0.2">
      <c r="C203" t="s">
        <v>38</v>
      </c>
      <c r="E203">
        <f>SUM(E2:E202)/COUNT(E2:E202)</f>
        <v>0.55721393034825872</v>
      </c>
    </row>
  </sheetData>
  <autoFilter ref="A1:C203" xr:uid="{7D373A99-2380-46E0-AC7F-141D5AE26EB8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452E1-EF3E-4C64-9790-DC83D42CE92D}">
  <dimension ref="A1:L132"/>
  <sheetViews>
    <sheetView topLeftCell="A107" workbookViewId="0">
      <selection activeCell="L114" sqref="L114"/>
    </sheetView>
  </sheetViews>
  <sheetFormatPr baseColWidth="10" defaultColWidth="8.83203125" defaultRowHeight="15" x14ac:dyDescent="0.2"/>
  <cols>
    <col min="3" max="3" width="13" customWidth="1"/>
    <col min="4" max="4" width="15.33203125" customWidth="1"/>
    <col min="5" max="5" width="13.5" customWidth="1"/>
    <col min="6" max="6" width="11.6640625" customWidth="1"/>
    <col min="7" max="7" width="9.5" customWidth="1"/>
    <col min="8" max="8" width="10.5" customWidth="1"/>
    <col min="9" max="9" width="8.83203125" customWidth="1"/>
    <col min="10" max="10" width="16.5" customWidth="1"/>
    <col min="11" max="11" width="12.83203125" customWidth="1"/>
    <col min="12" max="12" width="9.1640625" customWidth="1"/>
  </cols>
  <sheetData>
    <row r="1" spans="1:12" ht="33.75" customHeight="1" x14ac:dyDescent="0.2">
      <c r="A1" s="1" t="s">
        <v>18</v>
      </c>
      <c r="B1" s="1" t="s">
        <v>19</v>
      </c>
      <c r="C1" s="1" t="s">
        <v>30</v>
      </c>
      <c r="D1" s="1" t="s">
        <v>32</v>
      </c>
      <c r="E1" t="s">
        <v>29</v>
      </c>
      <c r="F1" t="s">
        <v>22</v>
      </c>
      <c r="G1" t="s">
        <v>23</v>
      </c>
      <c r="H1" t="s">
        <v>24</v>
      </c>
      <c r="I1" t="s">
        <v>25</v>
      </c>
      <c r="J1" s="1" t="s">
        <v>26</v>
      </c>
      <c r="K1" s="1" t="s">
        <v>27</v>
      </c>
      <c r="L1" s="5" t="s">
        <v>12</v>
      </c>
    </row>
    <row r="2" spans="1:12" x14ac:dyDescent="0.2">
      <c r="A2">
        <v>7</v>
      </c>
      <c r="B2" t="s">
        <v>13</v>
      </c>
      <c r="C2" s="3" t="s">
        <v>16</v>
      </c>
      <c r="D2" s="3" t="s">
        <v>40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f t="shared" ref="L2:L33" si="0">SUM(E2:K2)</f>
        <v>1</v>
      </c>
    </row>
    <row r="3" spans="1:12" x14ac:dyDescent="0.2">
      <c r="A3">
        <v>10</v>
      </c>
      <c r="B3" t="s">
        <v>13</v>
      </c>
      <c r="C3" s="3" t="s">
        <v>16</v>
      </c>
      <c r="D3" s="3" t="s">
        <v>40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f t="shared" si="0"/>
        <v>0</v>
      </c>
    </row>
    <row r="4" spans="1:12" x14ac:dyDescent="0.2">
      <c r="A4">
        <v>11</v>
      </c>
      <c r="B4" t="s">
        <v>13</v>
      </c>
      <c r="C4" s="3" t="s">
        <v>16</v>
      </c>
      <c r="D4" s="3" t="s">
        <v>40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f t="shared" si="0"/>
        <v>1</v>
      </c>
    </row>
    <row r="5" spans="1:12" x14ac:dyDescent="0.2">
      <c r="A5">
        <v>17</v>
      </c>
      <c r="B5" t="s">
        <v>13</v>
      </c>
      <c r="C5" s="3" t="s">
        <v>16</v>
      </c>
      <c r="D5" s="3" t="s">
        <v>40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f t="shared" si="0"/>
        <v>1</v>
      </c>
    </row>
    <row r="6" spans="1:12" x14ac:dyDescent="0.2">
      <c r="A6">
        <v>18</v>
      </c>
      <c r="B6" t="s">
        <v>13</v>
      </c>
      <c r="C6" s="3" t="s">
        <v>16</v>
      </c>
      <c r="D6" s="3" t="s">
        <v>40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f t="shared" si="0"/>
        <v>1</v>
      </c>
    </row>
    <row r="7" spans="1:12" x14ac:dyDescent="0.2">
      <c r="A7">
        <v>19</v>
      </c>
      <c r="B7" t="s">
        <v>13</v>
      </c>
      <c r="C7" s="3" t="s">
        <v>16</v>
      </c>
      <c r="D7" s="3" t="s">
        <v>40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f t="shared" si="0"/>
        <v>0</v>
      </c>
    </row>
    <row r="8" spans="1:12" x14ac:dyDescent="0.2">
      <c r="A8">
        <v>20</v>
      </c>
      <c r="B8" t="s">
        <v>13</v>
      </c>
      <c r="C8" s="3" t="s">
        <v>16</v>
      </c>
      <c r="D8" s="3" t="s">
        <v>40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f t="shared" si="0"/>
        <v>1</v>
      </c>
    </row>
    <row r="9" spans="1:12" x14ac:dyDescent="0.2">
      <c r="A9">
        <v>21</v>
      </c>
      <c r="B9" t="s">
        <v>13</v>
      </c>
      <c r="C9" s="3" t="s">
        <v>16</v>
      </c>
      <c r="D9" s="3" t="s">
        <v>40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f t="shared" si="0"/>
        <v>1</v>
      </c>
    </row>
    <row r="10" spans="1:12" x14ac:dyDescent="0.2">
      <c r="A10">
        <v>23</v>
      </c>
      <c r="B10" t="s">
        <v>13</v>
      </c>
      <c r="C10" s="3" t="s">
        <v>16</v>
      </c>
      <c r="D10" s="3" t="s">
        <v>40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f t="shared" si="0"/>
        <v>1</v>
      </c>
    </row>
    <row r="11" spans="1:12" x14ac:dyDescent="0.2">
      <c r="A11">
        <v>29</v>
      </c>
      <c r="B11" t="s">
        <v>13</v>
      </c>
      <c r="C11" s="3" t="s">
        <v>16</v>
      </c>
      <c r="D11" s="3" t="s">
        <v>40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f t="shared" si="0"/>
        <v>1</v>
      </c>
    </row>
    <row r="12" spans="1:12" x14ac:dyDescent="0.2">
      <c r="A12">
        <v>31</v>
      </c>
      <c r="B12" t="s">
        <v>13</v>
      </c>
      <c r="C12" s="3" t="s">
        <v>16</v>
      </c>
      <c r="D12" s="3" t="s">
        <v>40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f t="shared" si="0"/>
        <v>1</v>
      </c>
    </row>
    <row r="13" spans="1:12" x14ac:dyDescent="0.2">
      <c r="A13">
        <v>32</v>
      </c>
      <c r="B13" t="s">
        <v>13</v>
      </c>
      <c r="C13" s="3" t="s">
        <v>16</v>
      </c>
      <c r="D13" s="3" t="s">
        <v>40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f t="shared" si="0"/>
        <v>1</v>
      </c>
    </row>
    <row r="14" spans="1:12" x14ac:dyDescent="0.2">
      <c r="A14" s="3">
        <v>55</v>
      </c>
      <c r="B14" s="2" t="s">
        <v>20</v>
      </c>
      <c r="C14" s="3" t="s">
        <v>17</v>
      </c>
      <c r="D14" s="3" t="s">
        <v>40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</row>
    <row r="15" spans="1:12" x14ac:dyDescent="0.2">
      <c r="A15">
        <v>58</v>
      </c>
      <c r="B15" t="s">
        <v>8</v>
      </c>
      <c r="C15" s="3" t="s">
        <v>17</v>
      </c>
      <c r="D15" s="3" t="s">
        <v>40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f t="shared" si="0"/>
        <v>1</v>
      </c>
    </row>
    <row r="16" spans="1:12" x14ac:dyDescent="0.2">
      <c r="A16">
        <v>60</v>
      </c>
      <c r="B16" t="s">
        <v>8</v>
      </c>
      <c r="C16" s="3" t="s">
        <v>17</v>
      </c>
      <c r="D16" s="3" t="s">
        <v>40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f t="shared" si="0"/>
        <v>1</v>
      </c>
    </row>
    <row r="17" spans="1:12" x14ac:dyDescent="0.2">
      <c r="A17">
        <v>66</v>
      </c>
      <c r="B17" t="s">
        <v>8</v>
      </c>
      <c r="C17" s="3" t="s">
        <v>17</v>
      </c>
      <c r="D17" s="3" t="s">
        <v>40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f t="shared" si="0"/>
        <v>0</v>
      </c>
    </row>
    <row r="18" spans="1:12" x14ac:dyDescent="0.2">
      <c r="A18">
        <v>67</v>
      </c>
      <c r="B18" t="s">
        <v>8</v>
      </c>
      <c r="C18" s="3" t="s">
        <v>17</v>
      </c>
      <c r="D18" s="3" t="s">
        <v>40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f t="shared" si="0"/>
        <v>1</v>
      </c>
    </row>
    <row r="19" spans="1:12" x14ac:dyDescent="0.2">
      <c r="A19">
        <v>69</v>
      </c>
      <c r="B19" t="s">
        <v>8</v>
      </c>
      <c r="C19" s="3" t="s">
        <v>17</v>
      </c>
      <c r="D19" s="3" t="s">
        <v>40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f t="shared" si="0"/>
        <v>1</v>
      </c>
    </row>
    <row r="20" spans="1:12" x14ac:dyDescent="0.2">
      <c r="A20">
        <v>70</v>
      </c>
      <c r="B20" t="s">
        <v>1</v>
      </c>
      <c r="C20" s="3" t="s">
        <v>16</v>
      </c>
      <c r="D20" s="3" t="s">
        <v>35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</row>
    <row r="21" spans="1:12" x14ac:dyDescent="0.2">
      <c r="A21">
        <v>71</v>
      </c>
      <c r="B21" t="s">
        <v>1</v>
      </c>
      <c r="C21" s="3" t="s">
        <v>16</v>
      </c>
      <c r="D21" s="3" t="s">
        <v>35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 s="4">
        <v>0</v>
      </c>
      <c r="L21">
        <f t="shared" si="0"/>
        <v>1</v>
      </c>
    </row>
    <row r="22" spans="1:12" x14ac:dyDescent="0.2">
      <c r="A22">
        <v>74</v>
      </c>
      <c r="B22" t="s">
        <v>1</v>
      </c>
      <c r="C22" s="3" t="s">
        <v>16</v>
      </c>
      <c r="D22" s="3" t="s">
        <v>35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f t="shared" si="0"/>
        <v>1</v>
      </c>
    </row>
    <row r="23" spans="1:12" x14ac:dyDescent="0.2">
      <c r="A23">
        <v>76</v>
      </c>
      <c r="B23" t="s">
        <v>2</v>
      </c>
      <c r="C23" s="3" t="s">
        <v>16</v>
      </c>
      <c r="D23" s="3" t="s">
        <v>34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f t="shared" si="0"/>
        <v>1</v>
      </c>
    </row>
    <row r="24" spans="1:12" x14ac:dyDescent="0.2">
      <c r="A24">
        <v>77</v>
      </c>
      <c r="B24" t="s">
        <v>2</v>
      </c>
      <c r="C24" s="3" t="s">
        <v>16</v>
      </c>
      <c r="D24" s="3" t="s">
        <v>34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f t="shared" si="0"/>
        <v>0</v>
      </c>
    </row>
    <row r="25" spans="1:12" x14ac:dyDescent="0.2">
      <c r="A25">
        <v>78</v>
      </c>
      <c r="B25" t="s">
        <v>2</v>
      </c>
      <c r="C25" s="3" t="s">
        <v>16</v>
      </c>
      <c r="D25" s="3" t="s">
        <v>34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f t="shared" si="0"/>
        <v>0</v>
      </c>
    </row>
    <row r="26" spans="1:12" x14ac:dyDescent="0.2">
      <c r="A26">
        <v>79</v>
      </c>
      <c r="B26" t="s">
        <v>2</v>
      </c>
      <c r="C26" s="3" t="s">
        <v>16</v>
      </c>
      <c r="D26" s="3" t="s">
        <v>34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f t="shared" si="0"/>
        <v>1</v>
      </c>
    </row>
    <row r="27" spans="1:12" x14ac:dyDescent="0.2">
      <c r="A27">
        <v>82</v>
      </c>
      <c r="B27" t="s">
        <v>3</v>
      </c>
      <c r="C27" s="3" t="s">
        <v>15</v>
      </c>
      <c r="D27" s="3" t="s">
        <v>35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f t="shared" si="0"/>
        <v>1</v>
      </c>
    </row>
    <row r="28" spans="1:12" x14ac:dyDescent="0.2">
      <c r="A28">
        <v>84</v>
      </c>
      <c r="B28" t="s">
        <v>3</v>
      </c>
      <c r="C28" s="3" t="s">
        <v>15</v>
      </c>
      <c r="D28" s="3" t="s">
        <v>35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f t="shared" si="0"/>
        <v>1</v>
      </c>
    </row>
    <row r="29" spans="1:12" x14ac:dyDescent="0.2">
      <c r="A29">
        <v>85</v>
      </c>
      <c r="B29" t="s">
        <v>3</v>
      </c>
      <c r="C29" s="3" t="s">
        <v>15</v>
      </c>
      <c r="D29" s="3" t="s">
        <v>35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f t="shared" si="0"/>
        <v>1</v>
      </c>
    </row>
    <row r="30" spans="1:12" x14ac:dyDescent="0.2">
      <c r="A30">
        <v>88</v>
      </c>
      <c r="B30" t="s">
        <v>3</v>
      </c>
      <c r="C30" s="3" t="s">
        <v>15</v>
      </c>
      <c r="D30" s="3" t="s">
        <v>35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f t="shared" si="0"/>
        <v>0</v>
      </c>
    </row>
    <row r="31" spans="1:12" x14ac:dyDescent="0.2">
      <c r="A31">
        <v>89</v>
      </c>
      <c r="B31" t="s">
        <v>3</v>
      </c>
      <c r="C31" s="3" t="s">
        <v>15</v>
      </c>
      <c r="D31" s="3" t="s">
        <v>35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f t="shared" si="0"/>
        <v>1</v>
      </c>
    </row>
    <row r="32" spans="1:12" x14ac:dyDescent="0.2">
      <c r="A32">
        <v>90</v>
      </c>
      <c r="B32" t="s">
        <v>3</v>
      </c>
      <c r="C32" s="3" t="s">
        <v>15</v>
      </c>
      <c r="D32" s="3" t="s">
        <v>35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f t="shared" si="0"/>
        <v>1</v>
      </c>
    </row>
    <row r="33" spans="1:12" x14ac:dyDescent="0.2">
      <c r="A33">
        <v>91</v>
      </c>
      <c r="B33" t="s">
        <v>3</v>
      </c>
      <c r="C33" s="3" t="s">
        <v>15</v>
      </c>
      <c r="D33" s="3" t="s">
        <v>35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f t="shared" si="0"/>
        <v>1</v>
      </c>
    </row>
    <row r="34" spans="1:12" x14ac:dyDescent="0.2">
      <c r="A34">
        <v>92</v>
      </c>
      <c r="B34" t="s">
        <v>3</v>
      </c>
      <c r="C34" s="3" t="s">
        <v>15</v>
      </c>
      <c r="D34" s="3" t="s">
        <v>35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f t="shared" ref="L34:L65" si="1">SUM(E34:K34)</f>
        <v>0</v>
      </c>
    </row>
    <row r="35" spans="1:12" x14ac:dyDescent="0.2">
      <c r="A35">
        <v>93</v>
      </c>
      <c r="B35" t="s">
        <v>3</v>
      </c>
      <c r="C35" s="3" t="s">
        <v>15</v>
      </c>
      <c r="D35" s="3" t="s">
        <v>35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  <c r="L35">
        <f t="shared" si="1"/>
        <v>1</v>
      </c>
    </row>
    <row r="36" spans="1:12" x14ac:dyDescent="0.2">
      <c r="A36">
        <v>94</v>
      </c>
      <c r="B36" t="s">
        <v>3</v>
      </c>
      <c r="C36" s="3" t="s">
        <v>15</v>
      </c>
      <c r="D36" s="3" t="s">
        <v>35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f t="shared" si="1"/>
        <v>1</v>
      </c>
    </row>
    <row r="37" spans="1:12" x14ac:dyDescent="0.2">
      <c r="A37">
        <v>95</v>
      </c>
      <c r="B37" t="s">
        <v>3</v>
      </c>
      <c r="C37" s="3" t="s">
        <v>15</v>
      </c>
      <c r="D37" s="3" t="s">
        <v>35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f t="shared" si="1"/>
        <v>1</v>
      </c>
    </row>
    <row r="38" spans="1:12" x14ac:dyDescent="0.2">
      <c r="A38">
        <v>96</v>
      </c>
      <c r="B38" t="s">
        <v>3</v>
      </c>
      <c r="C38" s="3" t="s">
        <v>15</v>
      </c>
      <c r="D38" s="3" t="s">
        <v>35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f t="shared" si="1"/>
        <v>0</v>
      </c>
    </row>
    <row r="39" spans="1:12" x14ac:dyDescent="0.2">
      <c r="A39">
        <v>97</v>
      </c>
      <c r="B39" t="s">
        <v>3</v>
      </c>
      <c r="C39" s="3" t="s">
        <v>15</v>
      </c>
      <c r="D39" s="3" t="s">
        <v>35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f t="shared" si="1"/>
        <v>1</v>
      </c>
    </row>
    <row r="40" spans="1:12" x14ac:dyDescent="0.2">
      <c r="A40">
        <v>98</v>
      </c>
      <c r="B40" t="s">
        <v>3</v>
      </c>
      <c r="C40" s="3" t="s">
        <v>15</v>
      </c>
      <c r="D40" s="3" t="s">
        <v>35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f t="shared" si="1"/>
        <v>1</v>
      </c>
    </row>
    <row r="41" spans="1:12" x14ac:dyDescent="0.2">
      <c r="A41">
        <v>99</v>
      </c>
      <c r="B41" t="s">
        <v>3</v>
      </c>
      <c r="C41" s="3" t="s">
        <v>15</v>
      </c>
      <c r="D41" s="3" t="s">
        <v>35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f t="shared" si="1"/>
        <v>1</v>
      </c>
    </row>
    <row r="42" spans="1:12" x14ac:dyDescent="0.2">
      <c r="A42">
        <v>100</v>
      </c>
      <c r="B42" t="s">
        <v>3</v>
      </c>
      <c r="C42" s="3" t="s">
        <v>15</v>
      </c>
      <c r="D42" s="3" t="s">
        <v>35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f t="shared" si="1"/>
        <v>1</v>
      </c>
    </row>
    <row r="43" spans="1:12" x14ac:dyDescent="0.2">
      <c r="A43">
        <v>101</v>
      </c>
      <c r="B43" t="s">
        <v>3</v>
      </c>
      <c r="C43" s="3" t="s">
        <v>15</v>
      </c>
      <c r="D43" s="3" t="s">
        <v>35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f t="shared" si="1"/>
        <v>0</v>
      </c>
    </row>
    <row r="44" spans="1:12" x14ac:dyDescent="0.2">
      <c r="A44">
        <v>103</v>
      </c>
      <c r="B44" t="s">
        <v>3</v>
      </c>
      <c r="C44" s="3" t="s">
        <v>15</v>
      </c>
      <c r="D44" s="3" t="s">
        <v>35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f t="shared" si="1"/>
        <v>1</v>
      </c>
    </row>
    <row r="45" spans="1:12" x14ac:dyDescent="0.2">
      <c r="A45">
        <v>104</v>
      </c>
      <c r="B45" t="s">
        <v>3</v>
      </c>
      <c r="C45" s="3" t="s">
        <v>15</v>
      </c>
      <c r="D45" s="3" t="s">
        <v>35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f t="shared" si="1"/>
        <v>1</v>
      </c>
    </row>
    <row r="46" spans="1:12" x14ac:dyDescent="0.2">
      <c r="A46">
        <v>105</v>
      </c>
      <c r="B46" t="s">
        <v>4</v>
      </c>
      <c r="C46" s="3" t="s">
        <v>16</v>
      </c>
      <c r="D46" s="3" t="s">
        <v>40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f t="shared" si="1"/>
        <v>0</v>
      </c>
    </row>
    <row r="47" spans="1:12" x14ac:dyDescent="0.2">
      <c r="A47">
        <v>106</v>
      </c>
      <c r="B47" t="s">
        <v>4</v>
      </c>
      <c r="C47" s="3" t="s">
        <v>16</v>
      </c>
      <c r="D47" s="3" t="s">
        <v>40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f t="shared" si="1"/>
        <v>1</v>
      </c>
    </row>
    <row r="48" spans="1:12" x14ac:dyDescent="0.2">
      <c r="A48">
        <v>109</v>
      </c>
      <c r="B48" t="s">
        <v>4</v>
      </c>
      <c r="C48" s="3" t="s">
        <v>16</v>
      </c>
      <c r="D48" s="3" t="s">
        <v>40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f t="shared" si="1"/>
        <v>1</v>
      </c>
    </row>
    <row r="49" spans="1:12" x14ac:dyDescent="0.2">
      <c r="A49">
        <v>110</v>
      </c>
      <c r="B49" t="s">
        <v>4</v>
      </c>
      <c r="C49" s="3" t="s">
        <v>16</v>
      </c>
      <c r="D49" s="3" t="s">
        <v>40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f t="shared" si="1"/>
        <v>1</v>
      </c>
    </row>
    <row r="50" spans="1:12" x14ac:dyDescent="0.2">
      <c r="A50">
        <v>111</v>
      </c>
      <c r="B50" t="s">
        <v>4</v>
      </c>
      <c r="C50" s="3" t="s">
        <v>16</v>
      </c>
      <c r="D50" s="3" t="s">
        <v>40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f t="shared" si="1"/>
        <v>1</v>
      </c>
    </row>
    <row r="51" spans="1:12" x14ac:dyDescent="0.2">
      <c r="A51">
        <v>112</v>
      </c>
      <c r="B51" t="s">
        <v>4</v>
      </c>
      <c r="C51" s="3" t="s">
        <v>16</v>
      </c>
      <c r="D51" s="3" t="s">
        <v>40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f t="shared" si="1"/>
        <v>0</v>
      </c>
    </row>
    <row r="52" spans="1:12" x14ac:dyDescent="0.2">
      <c r="A52">
        <v>113</v>
      </c>
      <c r="B52" t="s">
        <v>4</v>
      </c>
      <c r="C52" s="3" t="s">
        <v>16</v>
      </c>
      <c r="D52" s="3" t="s">
        <v>40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f t="shared" si="1"/>
        <v>1</v>
      </c>
    </row>
    <row r="53" spans="1:12" x14ac:dyDescent="0.2">
      <c r="A53">
        <v>115</v>
      </c>
      <c r="B53" t="s">
        <v>4</v>
      </c>
      <c r="C53" s="3" t="s">
        <v>16</v>
      </c>
      <c r="D53" s="3" t="s">
        <v>40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f t="shared" si="1"/>
        <v>0</v>
      </c>
    </row>
    <row r="54" spans="1:12" x14ac:dyDescent="0.2">
      <c r="A54">
        <v>116</v>
      </c>
      <c r="B54" t="s">
        <v>14</v>
      </c>
      <c r="C54" s="3" t="s">
        <v>17</v>
      </c>
      <c r="D54" s="3" t="s">
        <v>35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f t="shared" si="1"/>
        <v>0</v>
      </c>
    </row>
    <row r="55" spans="1:12" x14ac:dyDescent="0.2">
      <c r="A55">
        <v>122</v>
      </c>
      <c r="B55" t="s">
        <v>14</v>
      </c>
      <c r="C55" s="3" t="s">
        <v>17</v>
      </c>
      <c r="D55" s="3" t="s">
        <v>35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f t="shared" si="1"/>
        <v>1</v>
      </c>
    </row>
    <row r="56" spans="1:12" x14ac:dyDescent="0.2">
      <c r="A56">
        <v>123</v>
      </c>
      <c r="B56" t="s">
        <v>14</v>
      </c>
      <c r="C56" s="3" t="s">
        <v>17</v>
      </c>
      <c r="D56" s="3" t="s">
        <v>35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f t="shared" si="1"/>
        <v>0</v>
      </c>
    </row>
    <row r="57" spans="1:12" x14ac:dyDescent="0.2">
      <c r="A57">
        <v>124</v>
      </c>
      <c r="B57" t="s">
        <v>14</v>
      </c>
      <c r="C57" s="3" t="s">
        <v>17</v>
      </c>
      <c r="D57" s="3" t="s">
        <v>35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f t="shared" si="1"/>
        <v>1</v>
      </c>
    </row>
    <row r="58" spans="1:12" x14ac:dyDescent="0.2">
      <c r="A58">
        <v>125</v>
      </c>
      <c r="B58" t="s">
        <v>14</v>
      </c>
      <c r="C58" s="3" t="s">
        <v>17</v>
      </c>
      <c r="D58" s="3" t="s">
        <v>35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f t="shared" si="1"/>
        <v>0</v>
      </c>
    </row>
    <row r="59" spans="1:12" x14ac:dyDescent="0.2">
      <c r="A59">
        <v>127</v>
      </c>
      <c r="B59" t="s">
        <v>14</v>
      </c>
      <c r="C59" s="3" t="s">
        <v>17</v>
      </c>
      <c r="D59" s="3" t="s">
        <v>35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f t="shared" si="1"/>
        <v>0</v>
      </c>
    </row>
    <row r="60" spans="1:12" x14ac:dyDescent="0.2">
      <c r="A60">
        <v>128</v>
      </c>
      <c r="B60" t="s">
        <v>6</v>
      </c>
      <c r="C60" s="3" t="s">
        <v>36</v>
      </c>
      <c r="D60" s="3" t="s">
        <v>34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f t="shared" si="1"/>
        <v>1</v>
      </c>
    </row>
    <row r="61" spans="1:12" x14ac:dyDescent="0.2">
      <c r="A61">
        <v>130</v>
      </c>
      <c r="B61" t="s">
        <v>6</v>
      </c>
      <c r="C61" s="3" t="s">
        <v>36</v>
      </c>
      <c r="D61" s="3" t="s">
        <v>34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f t="shared" si="1"/>
        <v>0</v>
      </c>
    </row>
    <row r="62" spans="1:12" x14ac:dyDescent="0.2">
      <c r="A62">
        <v>131</v>
      </c>
      <c r="B62" t="s">
        <v>6</v>
      </c>
      <c r="C62" s="3" t="s">
        <v>36</v>
      </c>
      <c r="D62" s="3" t="s">
        <v>34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f t="shared" si="1"/>
        <v>0</v>
      </c>
    </row>
    <row r="63" spans="1:12" x14ac:dyDescent="0.2">
      <c r="A63">
        <v>132</v>
      </c>
      <c r="B63" t="s">
        <v>6</v>
      </c>
      <c r="C63" s="3" t="s">
        <v>36</v>
      </c>
      <c r="D63" s="3" t="s">
        <v>34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f t="shared" si="1"/>
        <v>0</v>
      </c>
    </row>
    <row r="64" spans="1:12" x14ac:dyDescent="0.2">
      <c r="A64">
        <v>133</v>
      </c>
      <c r="B64" t="s">
        <v>6</v>
      </c>
      <c r="C64" s="3" t="s">
        <v>36</v>
      </c>
      <c r="D64" s="3" t="s">
        <v>34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f t="shared" si="1"/>
        <v>0</v>
      </c>
    </row>
    <row r="65" spans="1:12" x14ac:dyDescent="0.2">
      <c r="A65">
        <v>134</v>
      </c>
      <c r="B65" t="s">
        <v>6</v>
      </c>
      <c r="C65" s="3" t="s">
        <v>36</v>
      </c>
      <c r="D65" s="3" t="s">
        <v>34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f t="shared" si="1"/>
        <v>1</v>
      </c>
    </row>
    <row r="66" spans="1:12" x14ac:dyDescent="0.2">
      <c r="A66">
        <v>136</v>
      </c>
      <c r="B66" t="s">
        <v>6</v>
      </c>
      <c r="C66" s="3" t="s">
        <v>36</v>
      </c>
      <c r="D66" s="3" t="s">
        <v>34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f t="shared" ref="L66:L97" si="2">SUM(E66:K66)</f>
        <v>0</v>
      </c>
    </row>
    <row r="67" spans="1:12" x14ac:dyDescent="0.2">
      <c r="A67">
        <v>137</v>
      </c>
      <c r="B67" t="s">
        <v>6</v>
      </c>
      <c r="C67" s="3" t="s">
        <v>36</v>
      </c>
      <c r="D67" s="3" t="s">
        <v>34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f t="shared" si="2"/>
        <v>0</v>
      </c>
    </row>
    <row r="68" spans="1:12" x14ac:dyDescent="0.2">
      <c r="A68">
        <v>138</v>
      </c>
      <c r="B68" t="s">
        <v>6</v>
      </c>
      <c r="C68" s="3" t="s">
        <v>36</v>
      </c>
      <c r="D68" s="3" t="s">
        <v>34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f t="shared" si="2"/>
        <v>0</v>
      </c>
    </row>
    <row r="69" spans="1:12" x14ac:dyDescent="0.2">
      <c r="A69">
        <v>139</v>
      </c>
      <c r="B69" t="s">
        <v>6</v>
      </c>
      <c r="C69" s="3" t="s">
        <v>36</v>
      </c>
      <c r="D69" s="3" t="s">
        <v>34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f t="shared" si="2"/>
        <v>1</v>
      </c>
    </row>
    <row r="70" spans="1:12" x14ac:dyDescent="0.2">
      <c r="A70">
        <v>140</v>
      </c>
      <c r="B70" t="s">
        <v>6</v>
      </c>
      <c r="C70" s="3" t="s">
        <v>36</v>
      </c>
      <c r="D70" s="3" t="s">
        <v>34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f t="shared" si="2"/>
        <v>1</v>
      </c>
    </row>
    <row r="71" spans="1:12" x14ac:dyDescent="0.2">
      <c r="A71">
        <v>141</v>
      </c>
      <c r="B71" t="s">
        <v>6</v>
      </c>
      <c r="C71" s="3" t="s">
        <v>36</v>
      </c>
      <c r="D71" s="3" t="s">
        <v>34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f t="shared" si="2"/>
        <v>1</v>
      </c>
    </row>
    <row r="72" spans="1:12" x14ac:dyDescent="0.2">
      <c r="A72">
        <v>142</v>
      </c>
      <c r="B72" t="s">
        <v>6</v>
      </c>
      <c r="C72" s="3" t="s">
        <v>36</v>
      </c>
      <c r="D72" s="3" t="s">
        <v>34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f t="shared" si="2"/>
        <v>0</v>
      </c>
    </row>
    <row r="73" spans="1:12" x14ac:dyDescent="0.2">
      <c r="A73">
        <v>143</v>
      </c>
      <c r="B73" t="s">
        <v>6</v>
      </c>
      <c r="C73" s="3" t="s">
        <v>36</v>
      </c>
      <c r="D73" s="3" t="s">
        <v>34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f t="shared" si="2"/>
        <v>1</v>
      </c>
    </row>
    <row r="74" spans="1:12" x14ac:dyDescent="0.2">
      <c r="A74">
        <v>146</v>
      </c>
      <c r="B74" t="s">
        <v>6</v>
      </c>
      <c r="C74" s="3" t="s">
        <v>36</v>
      </c>
      <c r="D74" s="3" t="s">
        <v>34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f t="shared" si="2"/>
        <v>1</v>
      </c>
    </row>
    <row r="75" spans="1:12" x14ac:dyDescent="0.2">
      <c r="A75">
        <v>147</v>
      </c>
      <c r="B75" t="s">
        <v>6</v>
      </c>
      <c r="C75" s="3" t="s">
        <v>36</v>
      </c>
      <c r="D75" s="3" t="s">
        <v>34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f t="shared" si="2"/>
        <v>0</v>
      </c>
    </row>
    <row r="76" spans="1:12" x14ac:dyDescent="0.2">
      <c r="A76">
        <v>150</v>
      </c>
      <c r="B76" t="s">
        <v>7</v>
      </c>
      <c r="C76" s="3" t="s">
        <v>15</v>
      </c>
      <c r="D76" s="3" t="s">
        <v>37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f t="shared" si="2"/>
        <v>0</v>
      </c>
    </row>
    <row r="77" spans="1:12" x14ac:dyDescent="0.2">
      <c r="A77">
        <v>151</v>
      </c>
      <c r="B77" t="s">
        <v>7</v>
      </c>
      <c r="C77" s="3" t="s">
        <v>15</v>
      </c>
      <c r="D77" s="3" t="s">
        <v>37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f t="shared" si="2"/>
        <v>0</v>
      </c>
    </row>
    <row r="78" spans="1:12" x14ac:dyDescent="0.2">
      <c r="A78">
        <v>153</v>
      </c>
      <c r="B78" t="s">
        <v>7</v>
      </c>
      <c r="C78" s="3" t="s">
        <v>15</v>
      </c>
      <c r="D78" s="3" t="s">
        <v>37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f t="shared" si="2"/>
        <v>0</v>
      </c>
    </row>
    <row r="79" spans="1:12" x14ac:dyDescent="0.2">
      <c r="A79">
        <v>156</v>
      </c>
      <c r="B79" t="s">
        <v>7</v>
      </c>
      <c r="C79" s="3" t="s">
        <v>15</v>
      </c>
      <c r="D79" s="3" t="s">
        <v>37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f t="shared" si="2"/>
        <v>0</v>
      </c>
    </row>
    <row r="80" spans="1:12" x14ac:dyDescent="0.2">
      <c r="A80">
        <v>157</v>
      </c>
      <c r="B80" t="s">
        <v>7</v>
      </c>
      <c r="C80" s="3" t="s">
        <v>15</v>
      </c>
      <c r="D80" s="3" t="s">
        <v>37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f t="shared" si="2"/>
        <v>0</v>
      </c>
    </row>
    <row r="81" spans="1:12" x14ac:dyDescent="0.2">
      <c r="A81">
        <v>158</v>
      </c>
      <c r="B81" t="s">
        <v>7</v>
      </c>
      <c r="C81" s="3" t="s">
        <v>15</v>
      </c>
      <c r="D81" s="3" t="s">
        <v>37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f t="shared" si="2"/>
        <v>1</v>
      </c>
    </row>
    <row r="82" spans="1:12" x14ac:dyDescent="0.2">
      <c r="A82">
        <v>159</v>
      </c>
      <c r="B82" t="s">
        <v>7</v>
      </c>
      <c r="C82" s="3" t="s">
        <v>15</v>
      </c>
      <c r="D82" s="3" t="s">
        <v>37</v>
      </c>
      <c r="E82">
        <v>0</v>
      </c>
      <c r="F82">
        <v>0</v>
      </c>
      <c r="G82">
        <v>1</v>
      </c>
      <c r="H82">
        <v>1</v>
      </c>
      <c r="I82">
        <v>1</v>
      </c>
      <c r="J82">
        <v>0</v>
      </c>
      <c r="K82">
        <v>0</v>
      </c>
      <c r="L82">
        <f t="shared" si="2"/>
        <v>3</v>
      </c>
    </row>
    <row r="83" spans="1:12" x14ac:dyDescent="0.2">
      <c r="A83">
        <v>160</v>
      </c>
      <c r="B83" t="s">
        <v>9</v>
      </c>
      <c r="C83" s="3" t="s">
        <v>15</v>
      </c>
      <c r="D83" s="3" t="s">
        <v>34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f t="shared" si="2"/>
        <v>0</v>
      </c>
    </row>
    <row r="84" spans="1:12" x14ac:dyDescent="0.2">
      <c r="A84">
        <v>162</v>
      </c>
      <c r="B84" t="s">
        <v>9</v>
      </c>
      <c r="C84" s="3" t="s">
        <v>15</v>
      </c>
      <c r="D84" s="3" t="s">
        <v>34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  <c r="L84">
        <f t="shared" si="2"/>
        <v>1</v>
      </c>
    </row>
    <row r="85" spans="1:12" x14ac:dyDescent="0.2">
      <c r="A85">
        <v>163</v>
      </c>
      <c r="B85" t="s">
        <v>9</v>
      </c>
      <c r="C85" s="3" t="s">
        <v>15</v>
      </c>
      <c r="D85" s="3" t="s">
        <v>34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f t="shared" si="2"/>
        <v>0</v>
      </c>
    </row>
    <row r="86" spans="1:12" x14ac:dyDescent="0.2">
      <c r="A86">
        <v>164</v>
      </c>
      <c r="B86" t="s">
        <v>9</v>
      </c>
      <c r="C86" s="3" t="s">
        <v>15</v>
      </c>
      <c r="D86" s="3" t="s">
        <v>34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f t="shared" si="2"/>
        <v>0</v>
      </c>
    </row>
    <row r="87" spans="1:12" x14ac:dyDescent="0.2">
      <c r="A87">
        <v>167</v>
      </c>
      <c r="B87" t="s">
        <v>9</v>
      </c>
      <c r="C87" s="3" t="s">
        <v>15</v>
      </c>
      <c r="D87" s="3" t="s">
        <v>34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f t="shared" si="2"/>
        <v>0</v>
      </c>
    </row>
    <row r="88" spans="1:12" x14ac:dyDescent="0.2">
      <c r="A88">
        <v>168</v>
      </c>
      <c r="B88" t="s">
        <v>9</v>
      </c>
      <c r="C88" s="3" t="s">
        <v>15</v>
      </c>
      <c r="D88" s="3" t="s">
        <v>34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f t="shared" si="2"/>
        <v>0</v>
      </c>
    </row>
    <row r="89" spans="1:12" x14ac:dyDescent="0.2">
      <c r="A89">
        <v>172</v>
      </c>
      <c r="B89" t="s">
        <v>9</v>
      </c>
      <c r="C89" s="3" t="s">
        <v>15</v>
      </c>
      <c r="D89" s="3" t="s">
        <v>34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f t="shared" si="2"/>
        <v>0</v>
      </c>
    </row>
    <row r="90" spans="1:12" x14ac:dyDescent="0.2">
      <c r="A90">
        <v>173</v>
      </c>
      <c r="B90" t="s">
        <v>9</v>
      </c>
      <c r="C90" s="3" t="s">
        <v>15</v>
      </c>
      <c r="D90" s="3" t="s">
        <v>34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f t="shared" si="2"/>
        <v>0</v>
      </c>
    </row>
    <row r="91" spans="1:12" x14ac:dyDescent="0.2">
      <c r="A91">
        <v>175</v>
      </c>
      <c r="B91" t="s">
        <v>9</v>
      </c>
      <c r="C91" s="3" t="s">
        <v>15</v>
      </c>
      <c r="D91" s="3" t="s">
        <v>34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f t="shared" si="2"/>
        <v>0</v>
      </c>
    </row>
    <row r="92" spans="1:12" x14ac:dyDescent="0.2">
      <c r="A92">
        <v>182</v>
      </c>
      <c r="B92" t="s">
        <v>10</v>
      </c>
      <c r="C92" s="3" t="s">
        <v>15</v>
      </c>
      <c r="D92" s="3" t="s">
        <v>34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f t="shared" si="2"/>
        <v>0</v>
      </c>
    </row>
    <row r="93" spans="1:12" x14ac:dyDescent="0.2">
      <c r="A93">
        <v>192</v>
      </c>
      <c r="B93" t="s">
        <v>10</v>
      </c>
      <c r="C93" s="3" t="s">
        <v>15</v>
      </c>
      <c r="D93" s="3" t="s">
        <v>34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  <c r="K93">
        <v>0</v>
      </c>
      <c r="L93">
        <f t="shared" si="2"/>
        <v>1</v>
      </c>
    </row>
    <row r="94" spans="1:12" x14ac:dyDescent="0.2">
      <c r="A94">
        <v>194</v>
      </c>
      <c r="B94" t="s">
        <v>10</v>
      </c>
      <c r="C94" s="3" t="s">
        <v>15</v>
      </c>
      <c r="D94" s="3" t="s">
        <v>34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  <c r="L94">
        <f t="shared" si="2"/>
        <v>1</v>
      </c>
    </row>
    <row r="95" spans="1:12" x14ac:dyDescent="0.2">
      <c r="A95">
        <v>197</v>
      </c>
      <c r="B95" t="s">
        <v>10</v>
      </c>
      <c r="C95" s="3" t="s">
        <v>15</v>
      </c>
      <c r="D95" s="3" t="s">
        <v>34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  <c r="K95">
        <v>0</v>
      </c>
      <c r="L95">
        <f t="shared" si="2"/>
        <v>1</v>
      </c>
    </row>
    <row r="96" spans="1:12" x14ac:dyDescent="0.2">
      <c r="A96">
        <v>198</v>
      </c>
      <c r="B96" t="s">
        <v>10</v>
      </c>
      <c r="C96" s="3" t="s">
        <v>15</v>
      </c>
      <c r="D96" s="3" t="s">
        <v>34</v>
      </c>
      <c r="E96">
        <v>1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f t="shared" si="2"/>
        <v>1</v>
      </c>
    </row>
    <row r="97" spans="1:12" x14ac:dyDescent="0.2">
      <c r="A97">
        <v>200</v>
      </c>
      <c r="B97" t="s">
        <v>10</v>
      </c>
      <c r="C97" s="3" t="s">
        <v>15</v>
      </c>
      <c r="D97" s="3" t="s">
        <v>34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f t="shared" si="2"/>
        <v>0</v>
      </c>
    </row>
    <row r="98" spans="1:12" x14ac:dyDescent="0.2">
      <c r="A98">
        <v>201</v>
      </c>
      <c r="B98" t="s">
        <v>10</v>
      </c>
      <c r="C98" s="3" t="s">
        <v>15</v>
      </c>
      <c r="D98" s="3" t="s">
        <v>34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f t="shared" ref="L98:L113" si="3">SUM(E98:K98)</f>
        <v>0</v>
      </c>
    </row>
    <row r="99" spans="1:12" x14ac:dyDescent="0.2">
      <c r="A99">
        <v>203</v>
      </c>
      <c r="B99" t="s">
        <v>10</v>
      </c>
      <c r="C99" s="3" t="s">
        <v>15</v>
      </c>
      <c r="D99" s="3" t="s">
        <v>34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f t="shared" si="3"/>
        <v>0</v>
      </c>
    </row>
    <row r="100" spans="1:12" x14ac:dyDescent="0.2">
      <c r="A100">
        <v>204</v>
      </c>
      <c r="B100" t="s">
        <v>11</v>
      </c>
      <c r="C100" s="3" t="s">
        <v>15</v>
      </c>
      <c r="D100" s="3" t="s">
        <v>37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f t="shared" si="3"/>
        <v>0</v>
      </c>
    </row>
    <row r="101" spans="1:12" x14ac:dyDescent="0.2">
      <c r="A101">
        <v>205</v>
      </c>
      <c r="B101" t="s">
        <v>11</v>
      </c>
      <c r="C101" s="3" t="s">
        <v>15</v>
      </c>
      <c r="D101" s="3" t="s">
        <v>37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  <c r="L101">
        <f t="shared" si="3"/>
        <v>1</v>
      </c>
    </row>
    <row r="102" spans="1:12" x14ac:dyDescent="0.2">
      <c r="A102">
        <v>206</v>
      </c>
      <c r="B102" t="s">
        <v>11</v>
      </c>
      <c r="C102" s="3" t="s">
        <v>15</v>
      </c>
      <c r="D102" s="3" t="s">
        <v>37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f t="shared" si="3"/>
        <v>0</v>
      </c>
    </row>
    <row r="103" spans="1:12" x14ac:dyDescent="0.2">
      <c r="A103">
        <v>207</v>
      </c>
      <c r="B103" t="s">
        <v>11</v>
      </c>
      <c r="C103" s="3" t="s">
        <v>15</v>
      </c>
      <c r="D103" s="3" t="s">
        <v>37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f t="shared" si="3"/>
        <v>0</v>
      </c>
    </row>
    <row r="104" spans="1:12" x14ac:dyDescent="0.2">
      <c r="A104">
        <v>208</v>
      </c>
      <c r="B104" t="s">
        <v>11</v>
      </c>
      <c r="C104" s="3" t="s">
        <v>15</v>
      </c>
      <c r="D104" s="3" t="s">
        <v>37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f t="shared" si="3"/>
        <v>0</v>
      </c>
    </row>
    <row r="105" spans="1:12" x14ac:dyDescent="0.2">
      <c r="A105">
        <v>209</v>
      </c>
      <c r="B105" t="s">
        <v>11</v>
      </c>
      <c r="C105" s="3" t="s">
        <v>15</v>
      </c>
      <c r="D105" s="3" t="s">
        <v>37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f t="shared" si="3"/>
        <v>0</v>
      </c>
    </row>
    <row r="106" spans="1:12" x14ac:dyDescent="0.2">
      <c r="A106">
        <v>210</v>
      </c>
      <c r="B106" t="s">
        <v>11</v>
      </c>
      <c r="C106" s="3" t="s">
        <v>15</v>
      </c>
      <c r="D106" s="3" t="s">
        <v>37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0</v>
      </c>
      <c r="L106">
        <f t="shared" si="3"/>
        <v>1</v>
      </c>
    </row>
    <row r="107" spans="1:12" x14ac:dyDescent="0.2">
      <c r="A107">
        <v>211</v>
      </c>
      <c r="B107" t="s">
        <v>11</v>
      </c>
      <c r="C107" s="3" t="s">
        <v>15</v>
      </c>
      <c r="D107" s="3" t="s">
        <v>37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f t="shared" si="3"/>
        <v>1</v>
      </c>
    </row>
    <row r="108" spans="1:12" x14ac:dyDescent="0.2">
      <c r="A108">
        <v>212</v>
      </c>
      <c r="B108" t="s">
        <v>11</v>
      </c>
      <c r="C108" s="3" t="s">
        <v>15</v>
      </c>
      <c r="D108" s="3" t="s">
        <v>37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  <c r="L108">
        <f t="shared" si="3"/>
        <v>1</v>
      </c>
    </row>
    <row r="109" spans="1:12" x14ac:dyDescent="0.2">
      <c r="A109">
        <v>213</v>
      </c>
      <c r="B109" t="s">
        <v>11</v>
      </c>
      <c r="C109" s="3" t="s">
        <v>15</v>
      </c>
      <c r="D109" s="3" t="s">
        <v>37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f t="shared" si="3"/>
        <v>1</v>
      </c>
    </row>
    <row r="110" spans="1:12" x14ac:dyDescent="0.2">
      <c r="A110">
        <v>215</v>
      </c>
      <c r="B110" t="s">
        <v>11</v>
      </c>
      <c r="C110" s="3" t="s">
        <v>15</v>
      </c>
      <c r="D110" s="3" t="s">
        <v>37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f t="shared" si="3"/>
        <v>0</v>
      </c>
    </row>
    <row r="111" spans="1:12" x14ac:dyDescent="0.2">
      <c r="A111">
        <v>216</v>
      </c>
      <c r="B111" t="s">
        <v>11</v>
      </c>
      <c r="C111" s="3" t="s">
        <v>15</v>
      </c>
      <c r="D111" s="3" t="s">
        <v>37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f t="shared" si="3"/>
        <v>0</v>
      </c>
    </row>
    <row r="112" spans="1:12" x14ac:dyDescent="0.2">
      <c r="A112">
        <v>217</v>
      </c>
      <c r="B112" t="s">
        <v>11</v>
      </c>
      <c r="C112" s="3" t="s">
        <v>15</v>
      </c>
      <c r="D112" s="3" t="s">
        <v>37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f t="shared" si="3"/>
        <v>0</v>
      </c>
    </row>
    <row r="113" spans="1:12" x14ac:dyDescent="0.2">
      <c r="A113">
        <v>218</v>
      </c>
      <c r="B113" t="s">
        <v>11</v>
      </c>
      <c r="C113" s="3" t="s">
        <v>15</v>
      </c>
      <c r="D113" s="3" t="s">
        <v>37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f t="shared" si="3"/>
        <v>0</v>
      </c>
    </row>
    <row r="114" spans="1:12" x14ac:dyDescent="0.2">
      <c r="D114" t="s">
        <v>41</v>
      </c>
      <c r="E114">
        <f t="shared" ref="E114:K114" si="4">SUM(E2:E113)</f>
        <v>2</v>
      </c>
      <c r="F114">
        <f t="shared" si="4"/>
        <v>0</v>
      </c>
      <c r="G114">
        <f t="shared" si="4"/>
        <v>1</v>
      </c>
      <c r="H114">
        <f t="shared" si="4"/>
        <v>55</v>
      </c>
      <c r="I114">
        <f t="shared" si="4"/>
        <v>3</v>
      </c>
      <c r="J114">
        <f t="shared" si="4"/>
        <v>0</v>
      </c>
      <c r="K114">
        <f t="shared" si="4"/>
        <v>0</v>
      </c>
    </row>
    <row r="132" spans="2:2" x14ac:dyDescent="0.2">
      <c r="B132" t="s">
        <v>28</v>
      </c>
    </row>
  </sheetData>
  <autoFilter ref="A1:L114" xr:uid="{C7125E0B-0195-4852-86CB-87046D4BED8F}">
    <sortState ref="A2:L114">
      <sortCondition ref="A1:A11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4FEE-9E47-4752-85CA-F62B744E7B07}">
  <dimension ref="A1:G14"/>
  <sheetViews>
    <sheetView tabSelected="1" zoomScale="90" zoomScaleNormal="90" workbookViewId="0">
      <selection activeCell="E18" sqref="E18"/>
    </sheetView>
  </sheetViews>
  <sheetFormatPr baseColWidth="10" defaultColWidth="8.83203125" defaultRowHeight="15" x14ac:dyDescent="0.2"/>
  <cols>
    <col min="1" max="1" width="12.33203125" customWidth="1"/>
    <col min="2" max="2" width="16.83203125" customWidth="1"/>
    <col min="3" max="3" width="11.6640625" customWidth="1"/>
    <col min="4" max="4" width="17.5" customWidth="1"/>
    <col min="5" max="5" width="24.83203125" customWidth="1"/>
  </cols>
  <sheetData>
    <row r="1" spans="1:7" x14ac:dyDescent="0.2">
      <c r="A1" t="s">
        <v>0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</row>
    <row r="2" spans="1:7" x14ac:dyDescent="0.2">
      <c r="A2" t="s">
        <v>11</v>
      </c>
      <c r="B2">
        <v>15</v>
      </c>
      <c r="C2">
        <v>5</v>
      </c>
      <c r="D2">
        <v>10</v>
      </c>
      <c r="E2" s="6">
        <f>D2/B2</f>
        <v>0.66666666666666663</v>
      </c>
      <c r="F2" t="s">
        <v>37</v>
      </c>
      <c r="G2">
        <v>1</v>
      </c>
    </row>
    <row r="3" spans="1:7" x14ac:dyDescent="0.2">
      <c r="A3" t="s">
        <v>10</v>
      </c>
      <c r="B3">
        <v>23</v>
      </c>
      <c r="C3">
        <v>2</v>
      </c>
      <c r="D3">
        <v>21</v>
      </c>
      <c r="E3" s="6">
        <f t="shared" ref="E3:E14" si="0">D3/B3</f>
        <v>0.91304347826086951</v>
      </c>
      <c r="F3" t="s">
        <v>34</v>
      </c>
      <c r="G3">
        <v>2</v>
      </c>
    </row>
    <row r="4" spans="1:7" x14ac:dyDescent="0.2">
      <c r="A4" t="s">
        <v>5</v>
      </c>
      <c r="B4">
        <v>17</v>
      </c>
      <c r="C4">
        <v>1</v>
      </c>
      <c r="D4">
        <v>16</v>
      </c>
      <c r="E4" s="6">
        <f t="shared" si="0"/>
        <v>0.94117647058823528</v>
      </c>
      <c r="F4" t="s">
        <v>35</v>
      </c>
      <c r="G4">
        <v>3</v>
      </c>
    </row>
    <row r="5" spans="1:7" x14ac:dyDescent="0.2">
      <c r="A5" t="s">
        <v>3</v>
      </c>
      <c r="B5">
        <f>21+46</f>
        <v>67</v>
      </c>
      <c r="C5">
        <f>4</f>
        <v>4</v>
      </c>
      <c r="D5">
        <f>19+44</f>
        <v>63</v>
      </c>
      <c r="E5" s="6">
        <f t="shared" si="0"/>
        <v>0.94029850746268662</v>
      </c>
      <c r="F5" t="s">
        <v>35</v>
      </c>
      <c r="G5">
        <v>3</v>
      </c>
    </row>
    <row r="6" spans="1:7" x14ac:dyDescent="0.2">
      <c r="A6" t="s">
        <v>4</v>
      </c>
      <c r="B6">
        <f>18+23</f>
        <v>41</v>
      </c>
      <c r="C6">
        <v>0</v>
      </c>
      <c r="D6">
        <f>18+23</f>
        <v>41</v>
      </c>
      <c r="E6" s="6">
        <f t="shared" si="0"/>
        <v>1</v>
      </c>
      <c r="F6" t="s">
        <v>33</v>
      </c>
      <c r="G6">
        <v>4</v>
      </c>
    </row>
    <row r="7" spans="1:7" x14ac:dyDescent="0.2">
      <c r="A7" t="s">
        <v>20</v>
      </c>
      <c r="B7">
        <v>30</v>
      </c>
      <c r="C7">
        <v>0</v>
      </c>
      <c r="D7">
        <v>30</v>
      </c>
      <c r="E7" s="6">
        <f t="shared" si="0"/>
        <v>1</v>
      </c>
      <c r="F7" t="s">
        <v>33</v>
      </c>
      <c r="G7">
        <v>4</v>
      </c>
    </row>
    <row r="8" spans="1:7" x14ac:dyDescent="0.2">
      <c r="A8" t="s">
        <v>2</v>
      </c>
      <c r="B8">
        <v>10</v>
      </c>
      <c r="C8">
        <v>1</v>
      </c>
      <c r="D8">
        <v>9</v>
      </c>
      <c r="E8" s="6">
        <f t="shared" si="0"/>
        <v>0.9</v>
      </c>
      <c r="F8" t="s">
        <v>34</v>
      </c>
      <c r="G8">
        <v>2</v>
      </c>
    </row>
    <row r="9" spans="1:7" x14ac:dyDescent="0.2">
      <c r="A9" t="s">
        <v>48</v>
      </c>
      <c r="B9">
        <f>5+24</f>
        <v>29</v>
      </c>
      <c r="C9">
        <v>0</v>
      </c>
      <c r="D9">
        <f>5+24</f>
        <v>29</v>
      </c>
      <c r="E9" s="6">
        <f t="shared" si="0"/>
        <v>1</v>
      </c>
      <c r="F9" t="s">
        <v>33</v>
      </c>
      <c r="G9">
        <v>4</v>
      </c>
    </row>
    <row r="10" spans="1:7" x14ac:dyDescent="0.2">
      <c r="A10" t="s">
        <v>1</v>
      </c>
      <c r="B10">
        <f>26+12</f>
        <v>38</v>
      </c>
      <c r="C10">
        <v>1</v>
      </c>
      <c r="D10">
        <f>25+12</f>
        <v>37</v>
      </c>
      <c r="E10" s="6">
        <f t="shared" si="0"/>
        <v>0.97368421052631582</v>
      </c>
      <c r="F10" t="s">
        <v>35</v>
      </c>
      <c r="G10">
        <v>3</v>
      </c>
    </row>
    <row r="11" spans="1:7" x14ac:dyDescent="0.2">
      <c r="A11" t="s">
        <v>7</v>
      </c>
      <c r="B11">
        <f>8+38</f>
        <v>46</v>
      </c>
      <c r="C11">
        <f>4+13</f>
        <v>17</v>
      </c>
      <c r="D11">
        <f>4+(38-13)</f>
        <v>29</v>
      </c>
      <c r="E11" s="6">
        <f t="shared" si="0"/>
        <v>0.63043478260869568</v>
      </c>
      <c r="F11" t="s">
        <v>37</v>
      </c>
      <c r="G11">
        <v>1</v>
      </c>
    </row>
    <row r="12" spans="1:7" x14ac:dyDescent="0.2">
      <c r="A12" t="s">
        <v>6</v>
      </c>
      <c r="B12">
        <f>7+22</f>
        <v>29</v>
      </c>
      <c r="C12">
        <v>5</v>
      </c>
      <c r="D12">
        <f>17+7</f>
        <v>24</v>
      </c>
      <c r="E12" s="6">
        <f t="shared" si="0"/>
        <v>0.82758620689655171</v>
      </c>
      <c r="F12" t="s">
        <v>34</v>
      </c>
      <c r="G12">
        <v>2</v>
      </c>
    </row>
    <row r="13" spans="1:7" x14ac:dyDescent="0.2">
      <c r="A13" t="s">
        <v>49</v>
      </c>
      <c r="B13">
        <f>9+58</f>
        <v>67</v>
      </c>
      <c r="C13">
        <f>4+7</f>
        <v>11</v>
      </c>
      <c r="D13">
        <f>5+51</f>
        <v>56</v>
      </c>
      <c r="E13" s="6">
        <f t="shared" si="0"/>
        <v>0.83582089552238803</v>
      </c>
      <c r="F13" t="s">
        <v>34</v>
      </c>
      <c r="G13">
        <v>2</v>
      </c>
    </row>
    <row r="14" spans="1:7" x14ac:dyDescent="0.2">
      <c r="A14" t="s">
        <v>21</v>
      </c>
      <c r="B14">
        <f>SUM(B2:B13)</f>
        <v>412</v>
      </c>
      <c r="C14">
        <f>SUM(C2:C13)</f>
        <v>47</v>
      </c>
      <c r="D14">
        <f>SUM(D2:D13)</f>
        <v>365</v>
      </c>
      <c r="E14" s="6">
        <f t="shared" si="0"/>
        <v>0.88592233009708743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Campy Genus Testing</vt:lpstr>
      <vt:lpstr>Campy Species Testing</vt:lpstr>
      <vt:lpstr>Anthropogenic Den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Medley</dc:creator>
  <cp:lastModifiedBy>Kathleen Alexander</cp:lastModifiedBy>
  <dcterms:created xsi:type="dcterms:W3CDTF">2018-04-29T18:55:16Z</dcterms:created>
  <dcterms:modified xsi:type="dcterms:W3CDTF">2020-01-27T10:09:14Z</dcterms:modified>
</cp:coreProperties>
</file>