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lph\Dropbox\Ralph_Moz_2013_Follow-up\0. MCC Data\1. Final Datasets and Surveying Instruments\2013 Follow-up\"/>
    </mc:Choice>
  </mc:AlternateContent>
  <bookViews>
    <workbookView xWindow="0" yWindow="0" windowWidth="20490" windowHeight="7755" tabRatio="500"/>
  </bookViews>
  <sheets>
    <sheet name="Data" sheetId="2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2" l="1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2" i="2"/>
  <c r="H2" i="2"/>
  <c r="K2" i="2"/>
  <c r="J3" i="2"/>
  <c r="J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L2" i="2"/>
</calcChain>
</file>

<file path=xl/sharedStrings.xml><?xml version="1.0" encoding="utf-8"?>
<sst xmlns="http://schemas.openxmlformats.org/spreadsheetml/2006/main" count="32" uniqueCount="24">
  <si>
    <t>Pct live in community</t>
    <phoneticPr fontId="1" type="noConversion"/>
  </si>
  <si>
    <t>Mogovolas</t>
    <phoneticPr fontId="1" type="noConversion"/>
  </si>
  <si>
    <t>Rapale</t>
    <phoneticPr fontId="1" type="noConversion"/>
  </si>
  <si>
    <t>Time walking min.</t>
    <phoneticPr fontId="1" type="noConversion"/>
  </si>
  <si>
    <t>Avg number trips</t>
    <phoneticPr fontId="1" type="noConversion"/>
  </si>
  <si>
    <t>Start time of day</t>
    <phoneticPr fontId="1" type="noConversion"/>
  </si>
  <si>
    <t>Number of min of obs</t>
    <phoneticPr fontId="1" type="noConversion"/>
  </si>
  <si>
    <t>End time of day</t>
    <phoneticPr fontId="1" type="noConversion"/>
  </si>
  <si>
    <t>Number of liters per person</t>
    <phoneticPr fontId="1" type="noConversion"/>
  </si>
  <si>
    <t>Average time to fill 20 liter bucket</t>
    <phoneticPr fontId="1" type="noConversion"/>
  </si>
  <si>
    <t>District</t>
    <phoneticPr fontId="1" type="noConversion"/>
  </si>
  <si>
    <t>Meconta</t>
    <phoneticPr fontId="1" type="noConversion"/>
  </si>
  <si>
    <t>Number of liters per min</t>
    <phoneticPr fontId="1" type="noConversion"/>
  </si>
  <si>
    <t>Total volume filled</t>
    <phoneticPr fontId="1" type="noConversion"/>
  </si>
  <si>
    <t>Mogovolas</t>
    <phoneticPr fontId="1" type="noConversion"/>
  </si>
  <si>
    <t>Number of people per min</t>
  </si>
  <si>
    <t>Number of people collecting water during observation</t>
  </si>
  <si>
    <t>Predicted number of water fetchers in 8 hours</t>
  </si>
  <si>
    <t>Mogincual</t>
  </si>
  <si>
    <t>Nampula-Rapale</t>
  </si>
  <si>
    <t>Moma</t>
  </si>
  <si>
    <t>Mogovolas</t>
  </si>
  <si>
    <t>Murrupula</t>
  </si>
  <si>
    <t>Community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</si>
</sst>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Verdana"/>
    </font>
    <font>
      <sz val="8"/>
      <name val="Verdana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Normal="100" workbookViewId="0">
      <selection activeCell="C3" sqref="C3"/>
    </sheetView>
  </sheetViews>
  <sheetFormatPr defaultColWidth="11.125" defaultRowHeight="12.75" x14ac:dyDescent="0.2"/>
  <cols>
    <col min="1" max="1" width="17.5" style="13" bestFit="1" customWidth="1"/>
    <col min="2" max="2" width="11.375" style="1" customWidth="1"/>
    <col min="3" max="3" width="16.5" style="2" bestFit="1" customWidth="1"/>
    <col min="4" max="4" width="15.375" style="2" bestFit="1" customWidth="1"/>
    <col min="5" max="5" width="20.625" style="2" bestFit="1" customWidth="1"/>
    <col min="6" max="6" width="51" style="2" bestFit="1" customWidth="1"/>
    <col min="7" max="7" width="25.375" style="2" bestFit="1" customWidth="1"/>
    <col min="8" max="8" width="43.625" style="1" bestFit="1" customWidth="1"/>
    <col min="9" max="9" width="18" style="3" bestFit="1" customWidth="1"/>
    <col min="10" max="10" width="23.375" style="2" bestFit="1" customWidth="1"/>
    <col min="11" max="11" width="26.375" style="2" bestFit="1" customWidth="1"/>
    <col min="12" max="12" width="20.875" style="2" bestFit="1" customWidth="1"/>
    <col min="13" max="13" width="17.625" style="2" bestFit="1" customWidth="1"/>
    <col min="14" max="14" width="16.875" style="2" bestFit="1" customWidth="1"/>
    <col min="15" max="15" width="32.5" style="4" bestFit="1" customWidth="1"/>
    <col min="17" max="28" width="11.125" style="1"/>
  </cols>
  <sheetData>
    <row r="1" spans="1:28" s="10" customFormat="1" x14ac:dyDescent="0.2">
      <c r="A1" s="7" t="s">
        <v>23</v>
      </c>
      <c r="B1" s="6" t="s">
        <v>10</v>
      </c>
      <c r="C1" s="7" t="s">
        <v>5</v>
      </c>
      <c r="D1" s="7" t="s">
        <v>7</v>
      </c>
      <c r="E1" s="7" t="s">
        <v>6</v>
      </c>
      <c r="F1" s="7" t="s">
        <v>16</v>
      </c>
      <c r="G1" s="7" t="s">
        <v>15</v>
      </c>
      <c r="H1" s="6" t="s">
        <v>17</v>
      </c>
      <c r="I1" s="8" t="s">
        <v>13</v>
      </c>
      <c r="J1" s="7" t="s">
        <v>12</v>
      </c>
      <c r="K1" s="7" t="s">
        <v>8</v>
      </c>
      <c r="L1" s="7" t="s">
        <v>0</v>
      </c>
      <c r="M1" s="7" t="s">
        <v>3</v>
      </c>
      <c r="N1" s="7" t="s">
        <v>4</v>
      </c>
      <c r="O1" s="9" t="s">
        <v>9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3">
        <v>54</v>
      </c>
      <c r="B2" s="1" t="s">
        <v>11</v>
      </c>
      <c r="C2" s="4">
        <v>0.47222222222222227</v>
      </c>
      <c r="D2" s="4">
        <v>0.54583333333333328</v>
      </c>
      <c r="E2" s="2">
        <v>106</v>
      </c>
      <c r="F2" s="2">
        <v>16</v>
      </c>
      <c r="G2" s="3">
        <f>(F2/E2)</f>
        <v>0.15094339622641509</v>
      </c>
      <c r="H2" s="11">
        <f t="shared" ref="H2:H18" si="0">G2*60*8</f>
        <v>72.452830188679243</v>
      </c>
      <c r="I2" s="3">
        <v>291</v>
      </c>
      <c r="J2" s="3">
        <f>I2/E2</f>
        <v>2.7452830188679247</v>
      </c>
      <c r="K2" s="5">
        <f>I2/F2</f>
        <v>18.1875</v>
      </c>
      <c r="L2" s="2">
        <f>3/4</f>
        <v>0.75</v>
      </c>
      <c r="M2" s="2">
        <v>27.25</v>
      </c>
      <c r="N2" s="2">
        <v>1.5</v>
      </c>
      <c r="O2" s="4">
        <v>4.9999999999999996E-2</v>
      </c>
    </row>
    <row r="3" spans="1:28" x14ac:dyDescent="0.2">
      <c r="A3" s="13">
        <v>4</v>
      </c>
      <c r="B3" s="1" t="s">
        <v>11</v>
      </c>
      <c r="C3" s="4">
        <v>0.34097222222222223</v>
      </c>
      <c r="D3" s="4">
        <v>0.44791666666666669</v>
      </c>
      <c r="E3" s="2">
        <v>154</v>
      </c>
      <c r="F3" s="2">
        <v>16</v>
      </c>
      <c r="G3" s="3">
        <f t="shared" ref="G3:G17" si="1">(F3/E3)</f>
        <v>0.1038961038961039</v>
      </c>
      <c r="H3" s="11">
        <f t="shared" si="0"/>
        <v>49.870129870129873</v>
      </c>
      <c r="I3" s="3">
        <v>310</v>
      </c>
      <c r="J3" s="3">
        <f>I3/E3</f>
        <v>2.0129870129870131</v>
      </c>
      <c r="K3" s="5">
        <f t="shared" ref="K3:K18" si="2">I3/F3</f>
        <v>19.375</v>
      </c>
      <c r="L3" s="2">
        <v>100</v>
      </c>
      <c r="M3" s="2">
        <v>6.25</v>
      </c>
      <c r="N3" s="2">
        <v>4.7</v>
      </c>
      <c r="O3" s="4">
        <v>6.25E-2</v>
      </c>
    </row>
    <row r="4" spans="1:28" x14ac:dyDescent="0.2">
      <c r="A4" s="2">
        <v>1</v>
      </c>
      <c r="B4" s="1" t="s">
        <v>2</v>
      </c>
      <c r="C4" s="4">
        <v>0.45</v>
      </c>
      <c r="D4" s="4">
        <v>0.66666666666666663</v>
      </c>
      <c r="E4" s="2">
        <v>312</v>
      </c>
      <c r="F4" s="2">
        <v>15</v>
      </c>
      <c r="G4" s="3">
        <f t="shared" si="1"/>
        <v>4.807692307692308E-2</v>
      </c>
      <c r="H4" s="11">
        <f t="shared" si="0"/>
        <v>23.076923076923077</v>
      </c>
      <c r="I4" s="3">
        <v>290</v>
      </c>
      <c r="J4" s="3">
        <f t="shared" ref="J4:J17" si="3">I4/E4</f>
        <v>0.92948717948717952</v>
      </c>
      <c r="K4" s="5">
        <f t="shared" si="2"/>
        <v>19.333333333333332</v>
      </c>
      <c r="L4" s="2">
        <v>100</v>
      </c>
      <c r="M4" s="2">
        <v>7.3</v>
      </c>
      <c r="N4" s="2">
        <v>3</v>
      </c>
      <c r="O4" s="4">
        <v>6.5972222222222224E-2</v>
      </c>
    </row>
    <row r="5" spans="1:28" x14ac:dyDescent="0.2">
      <c r="A5" s="13">
        <v>18</v>
      </c>
      <c r="B5" s="1" t="s">
        <v>1</v>
      </c>
      <c r="C5" s="4">
        <v>0.34513888888888888</v>
      </c>
      <c r="D5" s="4">
        <v>0.65972222222222221</v>
      </c>
      <c r="E5" s="2">
        <v>540</v>
      </c>
      <c r="F5" s="2">
        <v>32</v>
      </c>
      <c r="G5" s="3">
        <f t="shared" si="1"/>
        <v>5.9259259259259262E-2</v>
      </c>
      <c r="H5" s="11">
        <f t="shared" si="0"/>
        <v>28.444444444444446</v>
      </c>
      <c r="I5" s="3">
        <v>635</v>
      </c>
      <c r="J5" s="3">
        <f t="shared" si="3"/>
        <v>1.1759259259259258</v>
      </c>
      <c r="K5" s="5">
        <f t="shared" si="2"/>
        <v>19.84375</v>
      </c>
      <c r="L5" s="2">
        <v>100</v>
      </c>
      <c r="M5" s="2">
        <v>10.3</v>
      </c>
      <c r="N5" s="2">
        <v>2.1</v>
      </c>
      <c r="O5" s="4">
        <v>7.7083333333333337E-2</v>
      </c>
    </row>
    <row r="6" spans="1:28" x14ac:dyDescent="0.2">
      <c r="A6" s="13">
        <v>23</v>
      </c>
      <c r="B6" s="1" t="s">
        <v>14</v>
      </c>
      <c r="C6" s="4">
        <v>0.38680555555555557</v>
      </c>
      <c r="D6" s="4">
        <v>0.66319444444444442</v>
      </c>
      <c r="E6" s="2">
        <v>398</v>
      </c>
      <c r="F6" s="2">
        <v>29</v>
      </c>
      <c r="G6" s="3">
        <f t="shared" si="1"/>
        <v>7.2864321608040197E-2</v>
      </c>
      <c r="H6" s="11">
        <f t="shared" si="0"/>
        <v>34.974874371859293</v>
      </c>
      <c r="I6" s="3">
        <v>665</v>
      </c>
      <c r="J6" s="3">
        <f t="shared" si="3"/>
        <v>1.670854271356784</v>
      </c>
      <c r="K6" s="5">
        <f t="shared" si="2"/>
        <v>22.931034482758619</v>
      </c>
      <c r="L6" s="2">
        <v>100</v>
      </c>
      <c r="M6" s="2">
        <v>10.5</v>
      </c>
      <c r="N6" s="2">
        <v>3.2</v>
      </c>
      <c r="O6" s="4">
        <v>7.7083333333333337E-2</v>
      </c>
    </row>
    <row r="7" spans="1:28" x14ac:dyDescent="0.2">
      <c r="A7" s="13">
        <v>7</v>
      </c>
      <c r="B7" s="1" t="s">
        <v>18</v>
      </c>
      <c r="C7" s="4">
        <v>0.28680555555555554</v>
      </c>
      <c r="D7" s="4">
        <v>0.63263888888888886</v>
      </c>
      <c r="E7" s="2">
        <v>498</v>
      </c>
      <c r="F7" s="2">
        <v>16</v>
      </c>
      <c r="G7" s="3">
        <f t="shared" si="1"/>
        <v>3.2128514056224897E-2</v>
      </c>
      <c r="H7" s="11">
        <f t="shared" si="0"/>
        <v>15.42168674698795</v>
      </c>
      <c r="I7" s="3">
        <v>270</v>
      </c>
      <c r="J7" s="3">
        <f t="shared" si="3"/>
        <v>0.54216867469879515</v>
      </c>
      <c r="K7" s="5">
        <f t="shared" si="2"/>
        <v>16.875</v>
      </c>
      <c r="L7" s="2">
        <v>100</v>
      </c>
      <c r="M7" s="2">
        <v>5.5</v>
      </c>
      <c r="N7" s="2">
        <v>1.5</v>
      </c>
    </row>
    <row r="8" spans="1:28" x14ac:dyDescent="0.2">
      <c r="A8" s="13">
        <v>60</v>
      </c>
      <c r="B8" s="1" t="s">
        <v>18</v>
      </c>
      <c r="C8" s="4">
        <v>0.37986111111111115</v>
      </c>
      <c r="D8" s="4">
        <v>0.65069444444444446</v>
      </c>
      <c r="E8" s="2">
        <v>390</v>
      </c>
      <c r="F8" s="2">
        <v>15</v>
      </c>
      <c r="G8" s="3">
        <f t="shared" si="1"/>
        <v>3.8461538461538464E-2</v>
      </c>
      <c r="H8" s="11">
        <f t="shared" si="0"/>
        <v>18.461538461538463</v>
      </c>
      <c r="I8" s="3">
        <v>320</v>
      </c>
      <c r="J8" s="3">
        <f t="shared" si="3"/>
        <v>0.82051282051282048</v>
      </c>
      <c r="K8" s="5">
        <f t="shared" si="2"/>
        <v>21.333333333333332</v>
      </c>
      <c r="L8" s="2">
        <v>100</v>
      </c>
      <c r="M8" s="2">
        <v>5.5</v>
      </c>
      <c r="N8" s="2">
        <v>2</v>
      </c>
      <c r="O8" s="4">
        <v>4.6527777777777779E-2</v>
      </c>
    </row>
    <row r="9" spans="1:28" x14ac:dyDescent="0.2">
      <c r="A9" s="13">
        <v>25</v>
      </c>
      <c r="B9" s="1" t="s">
        <v>22</v>
      </c>
      <c r="C9" s="4">
        <v>0.35694444444444445</v>
      </c>
      <c r="D9" s="4">
        <v>0.66319444444444442</v>
      </c>
      <c r="E9" s="2">
        <v>441</v>
      </c>
      <c r="F9" s="2">
        <v>22</v>
      </c>
      <c r="G9" s="3">
        <f t="shared" si="1"/>
        <v>4.9886621315192746E-2</v>
      </c>
      <c r="H9" s="11">
        <f t="shared" si="0"/>
        <v>23.945578231292519</v>
      </c>
      <c r="I9" s="3">
        <v>415</v>
      </c>
      <c r="J9" s="3">
        <f t="shared" si="3"/>
        <v>0.94104308390022673</v>
      </c>
      <c r="K9" s="5">
        <f t="shared" si="2"/>
        <v>18.863636363636363</v>
      </c>
      <c r="L9" s="2">
        <v>100</v>
      </c>
      <c r="M9" s="2">
        <v>9.4</v>
      </c>
      <c r="N9" s="2">
        <v>2</v>
      </c>
      <c r="O9" s="4">
        <v>7.7777777777777779E-2</v>
      </c>
    </row>
    <row r="10" spans="1:28" x14ac:dyDescent="0.2">
      <c r="A10" s="13">
        <v>2</v>
      </c>
      <c r="B10" s="1" t="s">
        <v>19</v>
      </c>
      <c r="C10" s="4">
        <v>0.32500000000000001</v>
      </c>
      <c r="D10" s="4">
        <v>0.62777777777777777</v>
      </c>
      <c r="E10" s="2">
        <v>436</v>
      </c>
      <c r="F10" s="2">
        <v>32</v>
      </c>
      <c r="G10" s="3">
        <f t="shared" si="1"/>
        <v>7.3394495412844041E-2</v>
      </c>
      <c r="H10" s="11">
        <f t="shared" si="0"/>
        <v>35.22935779816514</v>
      </c>
      <c r="I10" s="3">
        <v>620</v>
      </c>
      <c r="J10" s="3">
        <f t="shared" si="3"/>
        <v>1.4220183486238531</v>
      </c>
      <c r="K10" s="5">
        <f t="shared" si="2"/>
        <v>19.375</v>
      </c>
      <c r="L10" s="2">
        <v>100</v>
      </c>
      <c r="M10" s="2">
        <v>9.9</v>
      </c>
      <c r="N10" s="2">
        <v>2.2999999999999998</v>
      </c>
      <c r="O10" s="4">
        <v>6.3888888888888884E-2</v>
      </c>
    </row>
    <row r="11" spans="1:28" x14ac:dyDescent="0.2">
      <c r="A11" s="13">
        <v>92</v>
      </c>
      <c r="B11" s="1" t="s">
        <v>20</v>
      </c>
      <c r="C11" s="4">
        <v>0.3833333333333333</v>
      </c>
      <c r="D11" s="4">
        <v>0.43958333333333338</v>
      </c>
      <c r="E11" s="2">
        <v>141</v>
      </c>
      <c r="F11" s="2">
        <v>16</v>
      </c>
      <c r="G11" s="3">
        <f t="shared" si="1"/>
        <v>0.11347517730496454</v>
      </c>
      <c r="H11" s="11">
        <f t="shared" si="0"/>
        <v>54.468085106382979</v>
      </c>
      <c r="I11" s="3">
        <v>340</v>
      </c>
      <c r="J11" s="3">
        <f t="shared" si="3"/>
        <v>2.4113475177304964</v>
      </c>
      <c r="K11" s="5">
        <f t="shared" si="2"/>
        <v>21.25</v>
      </c>
      <c r="L11" s="2">
        <v>100</v>
      </c>
      <c r="M11" s="2">
        <v>5.5</v>
      </c>
      <c r="N11" s="2">
        <v>1.75</v>
      </c>
    </row>
    <row r="12" spans="1:28" x14ac:dyDescent="0.2">
      <c r="A12" s="13">
        <v>82</v>
      </c>
      <c r="B12" s="1" t="s">
        <v>20</v>
      </c>
      <c r="C12" s="4">
        <v>0.30555555555555552</v>
      </c>
      <c r="D12" s="4">
        <v>0.47916666666666669</v>
      </c>
      <c r="E12" s="2">
        <v>250</v>
      </c>
      <c r="F12" s="2">
        <v>32</v>
      </c>
      <c r="G12" s="3">
        <f t="shared" si="1"/>
        <v>0.128</v>
      </c>
      <c r="H12" s="11">
        <f t="shared" si="0"/>
        <v>61.44</v>
      </c>
      <c r="I12" s="3">
        <v>640</v>
      </c>
      <c r="J12" s="3">
        <f t="shared" si="3"/>
        <v>2.56</v>
      </c>
      <c r="K12" s="5">
        <f t="shared" si="2"/>
        <v>20</v>
      </c>
      <c r="L12" s="2">
        <v>100</v>
      </c>
      <c r="M12" s="2">
        <v>6.75</v>
      </c>
      <c r="N12" s="2">
        <v>2.5</v>
      </c>
      <c r="O12" s="4">
        <v>4.5138888888888888E-2</v>
      </c>
    </row>
    <row r="13" spans="1:28" x14ac:dyDescent="0.2">
      <c r="A13" s="13">
        <v>96</v>
      </c>
      <c r="B13" s="1" t="s">
        <v>20</v>
      </c>
      <c r="C13" s="4">
        <v>0.39374999999999999</v>
      </c>
      <c r="D13" s="4">
        <v>0.60416666666666663</v>
      </c>
      <c r="E13" s="2">
        <v>303</v>
      </c>
      <c r="F13" s="2">
        <v>16</v>
      </c>
      <c r="G13" s="3">
        <f t="shared" si="1"/>
        <v>5.2805280528052806E-2</v>
      </c>
      <c r="H13" s="11">
        <f t="shared" si="0"/>
        <v>25.346534653465348</v>
      </c>
      <c r="I13" s="3">
        <v>305</v>
      </c>
      <c r="J13" s="3">
        <f t="shared" si="3"/>
        <v>1.0066006600660067</v>
      </c>
      <c r="K13" s="5">
        <f t="shared" si="2"/>
        <v>19.0625</v>
      </c>
      <c r="L13" s="2">
        <v>100</v>
      </c>
      <c r="M13" s="2">
        <v>9.25</v>
      </c>
      <c r="N13" s="2">
        <v>2.5</v>
      </c>
      <c r="O13" s="4">
        <v>4.7222222222222221E-2</v>
      </c>
    </row>
    <row r="14" spans="1:28" x14ac:dyDescent="0.2">
      <c r="A14" s="13">
        <v>9</v>
      </c>
      <c r="B14" s="1" t="s">
        <v>18</v>
      </c>
      <c r="C14" s="4">
        <v>0.32361111111111113</v>
      </c>
      <c r="D14" s="4">
        <v>0.54305555555555551</v>
      </c>
      <c r="E14" s="2">
        <v>316</v>
      </c>
      <c r="F14" s="2">
        <v>32</v>
      </c>
      <c r="G14" s="3">
        <f t="shared" si="1"/>
        <v>0.10126582278481013</v>
      </c>
      <c r="H14" s="11">
        <f t="shared" si="0"/>
        <v>48.607594936708857</v>
      </c>
      <c r="I14" s="3">
        <v>445</v>
      </c>
      <c r="J14" s="3">
        <f t="shared" si="3"/>
        <v>1.4082278481012658</v>
      </c>
      <c r="K14" s="5">
        <f t="shared" si="2"/>
        <v>13.90625</v>
      </c>
      <c r="L14" s="2">
        <v>100</v>
      </c>
      <c r="M14" s="2">
        <v>6.1</v>
      </c>
      <c r="N14" s="2">
        <v>1.7</v>
      </c>
      <c r="O14" s="4">
        <v>5.6250000000000001E-2</v>
      </c>
    </row>
    <row r="15" spans="1:28" x14ac:dyDescent="0.2">
      <c r="A15" s="13">
        <v>19</v>
      </c>
      <c r="B15" s="1" t="s">
        <v>21</v>
      </c>
      <c r="C15" s="4">
        <v>0.43541666666666662</v>
      </c>
      <c r="D15" s="4">
        <v>0.50347222222222221</v>
      </c>
      <c r="E15" s="2">
        <v>98</v>
      </c>
      <c r="F15" s="2">
        <v>16</v>
      </c>
      <c r="G15" s="3">
        <f t="shared" si="1"/>
        <v>0.16326530612244897</v>
      </c>
      <c r="H15" s="11">
        <f t="shared" si="0"/>
        <v>78.367346938775498</v>
      </c>
      <c r="I15" s="3">
        <v>320</v>
      </c>
      <c r="J15" s="3">
        <f t="shared" si="3"/>
        <v>3.2653061224489797</v>
      </c>
      <c r="K15" s="5">
        <f t="shared" si="2"/>
        <v>20</v>
      </c>
      <c r="L15" s="2">
        <v>100</v>
      </c>
      <c r="M15" s="2">
        <v>8</v>
      </c>
      <c r="N15" s="2">
        <v>1.75</v>
      </c>
    </row>
    <row r="16" spans="1:28" x14ac:dyDescent="0.2">
      <c r="A16" s="13">
        <v>27</v>
      </c>
      <c r="B16" s="1" t="s">
        <v>19</v>
      </c>
      <c r="C16" s="4">
        <v>0.41666666666666669</v>
      </c>
      <c r="D16" s="4">
        <v>0.59097222222222223</v>
      </c>
      <c r="E16" s="2">
        <v>251</v>
      </c>
      <c r="F16" s="2">
        <v>16</v>
      </c>
      <c r="G16" s="3">
        <f t="shared" si="1"/>
        <v>6.3745019920318724E-2</v>
      </c>
      <c r="H16" s="11">
        <f t="shared" si="0"/>
        <v>30.597609561752989</v>
      </c>
      <c r="I16" s="3">
        <v>350</v>
      </c>
      <c r="J16" s="3">
        <f t="shared" si="3"/>
        <v>1.3944223107569722</v>
      </c>
      <c r="K16" s="5">
        <f t="shared" si="2"/>
        <v>21.875</v>
      </c>
      <c r="L16" s="2">
        <v>100</v>
      </c>
      <c r="M16" s="2">
        <v>5.5</v>
      </c>
      <c r="N16" s="2">
        <v>2.75</v>
      </c>
    </row>
    <row r="17" spans="1:15" x14ac:dyDescent="0.2">
      <c r="A17" s="13">
        <v>20</v>
      </c>
      <c r="B17" s="1" t="s">
        <v>21</v>
      </c>
      <c r="C17" s="4">
        <v>0.33263888888888887</v>
      </c>
      <c r="D17" s="4">
        <v>0.44861111111111113</v>
      </c>
      <c r="E17" s="2">
        <v>167</v>
      </c>
      <c r="F17" s="2">
        <v>32</v>
      </c>
      <c r="G17" s="3">
        <f t="shared" si="1"/>
        <v>0.19161676646706588</v>
      </c>
      <c r="H17" s="11">
        <f t="shared" si="0"/>
        <v>91.976047904191617</v>
      </c>
      <c r="I17" s="3">
        <v>410</v>
      </c>
      <c r="J17" s="3">
        <f t="shared" si="3"/>
        <v>2.4550898203592815</v>
      </c>
      <c r="K17" s="5">
        <f t="shared" si="2"/>
        <v>12.8125</v>
      </c>
      <c r="L17" s="2">
        <v>100</v>
      </c>
      <c r="M17" s="2">
        <v>4.4000000000000004</v>
      </c>
      <c r="N17" s="2">
        <v>2</v>
      </c>
      <c r="O17" s="4">
        <v>7.9166666666666663E-2</v>
      </c>
    </row>
    <row r="18" spans="1:15" x14ac:dyDescent="0.2">
      <c r="A18" s="13">
        <v>60</v>
      </c>
      <c r="B18" s="1" t="s">
        <v>18</v>
      </c>
      <c r="C18" s="4">
        <v>0.30833333333333335</v>
      </c>
      <c r="D18" s="4">
        <v>0.46180555555555558</v>
      </c>
      <c r="E18" s="2">
        <v>221</v>
      </c>
      <c r="F18" s="2">
        <v>24</v>
      </c>
      <c r="G18" s="3">
        <f>(F18/E18)</f>
        <v>0.10859728506787331</v>
      </c>
      <c r="H18" s="11">
        <f t="shared" si="0"/>
        <v>52.126696832579185</v>
      </c>
      <c r="I18" s="3">
        <v>385</v>
      </c>
      <c r="J18" s="3">
        <v>9.3000000000000007</v>
      </c>
      <c r="K18" s="5">
        <f t="shared" si="2"/>
        <v>16.041666666666668</v>
      </c>
      <c r="L18" s="3">
        <v>100</v>
      </c>
      <c r="M18" s="3">
        <v>9.3000000000000007</v>
      </c>
      <c r="N18" s="3">
        <v>1.6</v>
      </c>
      <c r="O18" s="4">
        <v>5.9027777777777783E-2</v>
      </c>
    </row>
    <row r="20" spans="1:15" x14ac:dyDescent="0.2">
      <c r="H20" s="11"/>
    </row>
    <row r="21" spans="1:15" x14ac:dyDescent="0.2">
      <c r="H21" s="12"/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Van Houweling</dc:creator>
  <cp:lastModifiedBy>temp</cp:lastModifiedBy>
  <dcterms:created xsi:type="dcterms:W3CDTF">2013-06-12T13:49:51Z</dcterms:created>
  <dcterms:modified xsi:type="dcterms:W3CDTF">2014-04-30T02:41:07Z</dcterms:modified>
</cp:coreProperties>
</file>