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9\Desktop\dissertation\appendix_tables\"/>
    </mc:Choice>
  </mc:AlternateContent>
  <xr:revisionPtr revIDLastSave="0" documentId="13_ncr:1_{871DCB51-7DB1-4C24-97F4-B03F064A6374}" xr6:coauthVersionLast="36" xr6:coauthVersionMax="36" xr10:uidLastSave="{00000000-0000-0000-0000-000000000000}"/>
  <bookViews>
    <workbookView xWindow="0" yWindow="0" windowWidth="14380" windowHeight="4970" activeTab="4" xr2:uid="{214BDF77-CEE7-41D4-8E0D-F91E09B721C6}"/>
  </bookViews>
  <sheets>
    <sheet name="Table Description" sheetId="11" r:id="rId1"/>
    <sheet name="Table B1" sheetId="12" r:id="rId2"/>
    <sheet name="Table B2" sheetId="15" r:id="rId3"/>
    <sheet name="Table B3" sheetId="14" r:id="rId4"/>
    <sheet name="Table B4" sheetId="16" r:id="rId5"/>
    <sheet name="Table B5" sheetId="17" r:id="rId6"/>
    <sheet name="Table B6" sheetId="13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3" l="1"/>
  <c r="D6" i="13" s="1"/>
  <c r="D7" i="13" s="1"/>
  <c r="D8" i="13" s="1"/>
  <c r="D9" i="13" s="1"/>
  <c r="D10" i="13" s="1"/>
  <c r="D11" i="13" s="1"/>
  <c r="D12" i="13" s="1"/>
  <c r="D13" i="13" s="1"/>
  <c r="D14" i="13" s="1"/>
  <c r="D15" i="13" s="1"/>
  <c r="D16" i="13" s="1"/>
  <c r="D17" i="13" s="1"/>
  <c r="D18" i="13" s="1"/>
  <c r="D19" i="13" s="1"/>
  <c r="D20" i="13" s="1"/>
  <c r="D21" i="13" s="1"/>
  <c r="D22" i="13" s="1"/>
  <c r="D23" i="13" s="1"/>
  <c r="D24" i="13" s="1"/>
  <c r="D25" i="13" s="1"/>
  <c r="D26" i="13" s="1"/>
  <c r="D27" i="13" s="1"/>
  <c r="D28" i="13" s="1"/>
  <c r="D29" i="13" s="1"/>
  <c r="D30" i="13" s="1"/>
  <c r="D31" i="13" s="1"/>
  <c r="A3" i="17" l="1"/>
  <c r="A4" i="17" s="1"/>
  <c r="A5" i="17" s="1"/>
  <c r="A6" i="17" s="1"/>
  <c r="A7" i="17" s="1"/>
  <c r="A8" i="17" s="1"/>
  <c r="A9" i="17" s="1"/>
  <c r="A10" i="17" s="1"/>
  <c r="A11" i="17" s="1"/>
  <c r="A12" i="17" s="1"/>
  <c r="A13" i="17" s="1"/>
  <c r="A14" i="17" s="1"/>
  <c r="A15" i="17" s="1"/>
  <c r="A16" i="17" s="1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A33" i="17" s="1"/>
  <c r="A34" i="17" s="1"/>
  <c r="A35" i="17" s="1"/>
  <c r="A36" i="17" s="1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A48" i="17" s="1"/>
  <c r="A49" i="17" s="1"/>
  <c r="A50" i="17" s="1"/>
  <c r="A51" i="17" s="1"/>
  <c r="A52" i="17" s="1"/>
  <c r="A53" i="17" s="1"/>
  <c r="A54" i="17" s="1"/>
  <c r="A55" i="17" s="1"/>
  <c r="A56" i="17" s="1"/>
  <c r="A57" i="17" s="1"/>
  <c r="A58" i="17" s="1"/>
  <c r="A59" i="17" s="1"/>
  <c r="A60" i="17" s="1"/>
  <c r="A61" i="17" s="1"/>
  <c r="A62" i="17" s="1"/>
  <c r="A63" i="17" s="1"/>
  <c r="A64" i="17" s="1"/>
  <c r="A65" i="17" s="1"/>
  <c r="A66" i="17" s="1"/>
  <c r="A67" i="17" s="1"/>
  <c r="A68" i="17" s="1"/>
  <c r="A69" i="17" s="1"/>
  <c r="A70" i="17" s="1"/>
  <c r="A71" i="17" s="1"/>
  <c r="A72" i="17" s="1"/>
  <c r="A73" i="17" s="1"/>
  <c r="A74" i="17" s="1"/>
  <c r="A75" i="17" s="1"/>
  <c r="A76" i="17" s="1"/>
  <c r="A77" i="17" s="1"/>
  <c r="A78" i="17" s="1"/>
  <c r="A79" i="17" s="1"/>
  <c r="A80" i="17" s="1"/>
  <c r="A81" i="17" s="1"/>
  <c r="A82" i="17" s="1"/>
  <c r="A83" i="17" s="1"/>
  <c r="A84" i="17" s="1"/>
  <c r="A85" i="17" s="1"/>
  <c r="A86" i="17" s="1"/>
  <c r="A87" i="17" s="1"/>
  <c r="A88" i="17" s="1"/>
  <c r="A89" i="17" s="1"/>
  <c r="A90" i="17" s="1"/>
  <c r="A91" i="17" s="1"/>
  <c r="R5" i="13"/>
  <c r="R6" i="13"/>
  <c r="R7" i="13"/>
  <c r="R8" i="13"/>
  <c r="R9" i="13"/>
  <c r="R10" i="13"/>
  <c r="R11" i="13"/>
  <c r="R12" i="13"/>
  <c r="R13" i="13"/>
  <c r="R14" i="13"/>
  <c r="R15" i="13"/>
  <c r="R16" i="13"/>
  <c r="R17" i="13"/>
  <c r="R18" i="13"/>
  <c r="R19" i="13"/>
  <c r="R20" i="13"/>
  <c r="R21" i="13"/>
  <c r="R22" i="13"/>
  <c r="R23" i="13"/>
  <c r="R24" i="13"/>
  <c r="R25" i="13"/>
  <c r="R26" i="13"/>
  <c r="R27" i="13"/>
  <c r="R28" i="13"/>
  <c r="R29" i="13"/>
  <c r="R30" i="13"/>
  <c r="R31" i="13"/>
  <c r="R4" i="13"/>
  <c r="A4" i="16"/>
  <c r="A5" i="16" s="1"/>
  <c r="A6" i="16" s="1"/>
  <c r="A7" i="16" s="1"/>
  <c r="A8" i="16" s="1"/>
  <c r="A9" i="16" s="1"/>
  <c r="A10" i="16" s="1"/>
  <c r="A11" i="16" s="1"/>
  <c r="A12" i="16" s="1"/>
  <c r="A13" i="16" s="1"/>
  <c r="A14" i="16" s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2" i="16" s="1"/>
  <c r="A33" i="16" s="1"/>
  <c r="A3" i="16"/>
  <c r="T5" i="14"/>
  <c r="T6" i="14"/>
  <c r="T7" i="14"/>
  <c r="T8" i="14"/>
  <c r="T9" i="14"/>
  <c r="T10" i="14"/>
  <c r="T11" i="14"/>
  <c r="T12" i="14"/>
  <c r="T13" i="14"/>
  <c r="T14" i="14"/>
  <c r="T15" i="14"/>
  <c r="T16" i="14"/>
  <c r="T17" i="14"/>
  <c r="T18" i="14"/>
  <c r="T19" i="14"/>
  <c r="T20" i="14"/>
  <c r="T21" i="14"/>
  <c r="T22" i="14"/>
  <c r="T23" i="14"/>
  <c r="T24" i="14"/>
  <c r="T25" i="14"/>
  <c r="T26" i="14"/>
  <c r="T27" i="14"/>
  <c r="T28" i="14"/>
  <c r="T29" i="14"/>
  <c r="T30" i="14"/>
  <c r="T31" i="14"/>
  <c r="T4" i="14"/>
  <c r="M32" i="14"/>
  <c r="N32" i="14"/>
  <c r="O32" i="14"/>
  <c r="P32" i="14"/>
  <c r="Q32" i="14"/>
  <c r="S32" i="14"/>
  <c r="R32" i="14"/>
  <c r="T32" i="14" s="1"/>
  <c r="F32" i="14"/>
  <c r="G32" i="14"/>
  <c r="H32" i="14"/>
  <c r="I32" i="14"/>
  <c r="E32" i="14"/>
  <c r="J31" i="14"/>
  <c r="J30" i="14"/>
  <c r="J29" i="14"/>
  <c r="J28" i="14"/>
  <c r="J27" i="14"/>
  <c r="J26" i="14"/>
  <c r="J25" i="14"/>
  <c r="J24" i="14"/>
  <c r="J23" i="14"/>
  <c r="J22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J7" i="14"/>
  <c r="J6" i="14"/>
  <c r="J5" i="14"/>
  <c r="J4" i="14"/>
  <c r="K32" i="14" s="1"/>
  <c r="J32" i="14" l="1"/>
</calcChain>
</file>

<file path=xl/sharedStrings.xml><?xml version="1.0" encoding="utf-8"?>
<sst xmlns="http://schemas.openxmlformats.org/spreadsheetml/2006/main" count="1876" uniqueCount="496">
  <si>
    <t>Total</t>
  </si>
  <si>
    <t>High</t>
  </si>
  <si>
    <t>S/N</t>
  </si>
  <si>
    <t>City</t>
  </si>
  <si>
    <t>State Names</t>
  </si>
  <si>
    <t>New York</t>
  </si>
  <si>
    <t>NY</t>
  </si>
  <si>
    <t>Los Angeles</t>
  </si>
  <si>
    <t>CA</t>
  </si>
  <si>
    <t>California</t>
  </si>
  <si>
    <t>Chicago</t>
  </si>
  <si>
    <t>IL</t>
  </si>
  <si>
    <t>Illinois</t>
  </si>
  <si>
    <t>Houston</t>
  </si>
  <si>
    <t>TX</t>
  </si>
  <si>
    <t>Texas</t>
  </si>
  <si>
    <t>Phoenix</t>
  </si>
  <si>
    <t>AZ</t>
  </si>
  <si>
    <t>Arizona</t>
  </si>
  <si>
    <t>Philadelphia</t>
  </si>
  <si>
    <t>PA</t>
  </si>
  <si>
    <t>Pennsylvania</t>
  </si>
  <si>
    <t>San Antonio</t>
  </si>
  <si>
    <t>FL</t>
  </si>
  <si>
    <t>Florida</t>
  </si>
  <si>
    <t>San Diego</t>
  </si>
  <si>
    <t>OH</t>
  </si>
  <si>
    <t>Ohio</t>
  </si>
  <si>
    <t>Dallas</t>
  </si>
  <si>
    <t>IN</t>
  </si>
  <si>
    <t>Indiana</t>
  </si>
  <si>
    <t>San Jose</t>
  </si>
  <si>
    <t>NC</t>
  </si>
  <si>
    <t>North Carolina</t>
  </si>
  <si>
    <t>Austin</t>
  </si>
  <si>
    <t>WA</t>
  </si>
  <si>
    <t>Washington</t>
  </si>
  <si>
    <t>Jacksonville</t>
  </si>
  <si>
    <t>CO</t>
  </si>
  <si>
    <t>Colorado</t>
  </si>
  <si>
    <t>Fort Worth</t>
  </si>
  <si>
    <t>DC</t>
  </si>
  <si>
    <t>District of Columbia</t>
  </si>
  <si>
    <t>Columbus</t>
  </si>
  <si>
    <t>TN</t>
  </si>
  <si>
    <t>Tennessee</t>
  </si>
  <si>
    <t>Indianapolis</t>
  </si>
  <si>
    <t>OK</t>
  </si>
  <si>
    <t>Oklahoma</t>
  </si>
  <si>
    <t>Charlotte</t>
  </si>
  <si>
    <t>MA</t>
  </si>
  <si>
    <t>Massachusetts</t>
  </si>
  <si>
    <t>San Francisco</t>
  </si>
  <si>
    <t>OR</t>
  </si>
  <si>
    <t>Oregon</t>
  </si>
  <si>
    <t>Seattle</t>
  </si>
  <si>
    <t>NV</t>
  </si>
  <si>
    <t>Nevada</t>
  </si>
  <si>
    <t>Denver</t>
  </si>
  <si>
    <t>MI</t>
  </si>
  <si>
    <t>Michigan</t>
  </si>
  <si>
    <t>Nashville</t>
  </si>
  <si>
    <t>Oklahoma City</t>
  </si>
  <si>
    <t>El Paso</t>
  </si>
  <si>
    <t>Boston</t>
  </si>
  <si>
    <t>Portland</t>
  </si>
  <si>
    <t>Las Vegas</t>
  </si>
  <si>
    <t>Detroit</t>
  </si>
  <si>
    <t>Memphis</t>
  </si>
  <si>
    <t>State</t>
  </si>
  <si>
    <t>State_FIPS</t>
  </si>
  <si>
    <t>CountyAquifer</t>
  </si>
  <si>
    <t>CountyAquiferName</t>
  </si>
  <si>
    <t>PS_GWPop</t>
  </si>
  <si>
    <t>PS_GWPop_M</t>
  </si>
  <si>
    <t>PS_WGWFr</t>
  </si>
  <si>
    <t>PS_WGWFr_M</t>
  </si>
  <si>
    <t>PS_WGWSa</t>
  </si>
  <si>
    <t>PS_WGWSa_M</t>
  </si>
  <si>
    <t>PS_WGWTo</t>
  </si>
  <si>
    <t>DO_WGWFr</t>
  </si>
  <si>
    <t>DO_WGWFr_M</t>
  </si>
  <si>
    <t>DO_SSPop</t>
  </si>
  <si>
    <t>DO_SSPop_M</t>
  </si>
  <si>
    <t>IN_WGWFr</t>
  </si>
  <si>
    <t>IN_WGWFr_M</t>
  </si>
  <si>
    <t>IN_WGWSa</t>
  </si>
  <si>
    <t>IN_WGWSa_M</t>
  </si>
  <si>
    <t>IN_WGWTo</t>
  </si>
  <si>
    <t>PO_WGWFr</t>
  </si>
  <si>
    <t>PO_WGWFr_M</t>
  </si>
  <si>
    <t>PO_WGWSa</t>
  </si>
  <si>
    <t>PO_WGWSa_M</t>
  </si>
  <si>
    <t>PO_WGWTo</t>
  </si>
  <si>
    <t>PC_WGWFr</t>
  </si>
  <si>
    <t>PC_WGWFr_M</t>
  </si>
  <si>
    <t>PC_WGWSa</t>
  </si>
  <si>
    <t>PC_WGWSa_M</t>
  </si>
  <si>
    <t>PC_WGWTo</t>
  </si>
  <si>
    <t>PT_WGWFr</t>
  </si>
  <si>
    <t>PT_WGWSa</t>
  </si>
  <si>
    <t>PT_WGWTo</t>
  </si>
  <si>
    <t>MI_WGWFr</t>
  </si>
  <si>
    <t>MI_WGWFr_M</t>
  </si>
  <si>
    <t>MI_WGWSa</t>
  </si>
  <si>
    <t>MI_WGWSa_M</t>
  </si>
  <si>
    <t>MI_WGWTo</t>
  </si>
  <si>
    <t>LI_WGWFr</t>
  </si>
  <si>
    <t>LI_WGWFr_M</t>
  </si>
  <si>
    <t>AQ_WGWFr</t>
  </si>
  <si>
    <t>AQ_WGWFr_M</t>
  </si>
  <si>
    <t>AQ_WGWSa</t>
  </si>
  <si>
    <t>AQ_WGWSa_M</t>
  </si>
  <si>
    <t>AQ_WGWTo</t>
  </si>
  <si>
    <t>IC_WGWFr</t>
  </si>
  <si>
    <t>IC_WGWFr_M</t>
  </si>
  <si>
    <t>IG_WGWFr</t>
  </si>
  <si>
    <t>IG_WGWFr_M</t>
  </si>
  <si>
    <t>IR_WGWFr</t>
  </si>
  <si>
    <t>IR_WGWFr_M</t>
  </si>
  <si>
    <t>IT_WGWFr</t>
  </si>
  <si>
    <t>TO_WGWFr</t>
  </si>
  <si>
    <t>TO_WGWSa</t>
  </si>
  <si>
    <t>TO_WGWTo</t>
  </si>
  <si>
    <t>36-005-N100GLCIAL</t>
  </si>
  <si>
    <t>NY-Bronx County-Sand and gravel aquifers (glaciated regions)</t>
  </si>
  <si>
    <t>EGAU</t>
  </si>
  <si>
    <t>SSDU, SUBU, EGCC</t>
  </si>
  <si>
    <t>EGGM</t>
  </si>
  <si>
    <t>EGAM</t>
  </si>
  <si>
    <t>SSDU</t>
  </si>
  <si>
    <t>SSDU, SFBU, EGMU</t>
  </si>
  <si>
    <t>--</t>
  </si>
  <si>
    <t>36-061-N100GLCIAL</t>
  </si>
  <si>
    <t>NY-New York County-Sand and gravel aquifers (glaciated regions)</t>
  </si>
  <si>
    <t>36-047-N100GLCIAL</t>
  </si>
  <si>
    <t>NY-Kings County-Sand and gravel aquifers (glaciated regions)</t>
  </si>
  <si>
    <t>36-085-N100GLCIAL</t>
  </si>
  <si>
    <t>NY-Richmond County-Sand and gravel aquifers (glaciated regions)</t>
  </si>
  <si>
    <t>36-081-N100GLCIAL</t>
  </si>
  <si>
    <t>NY-Queens County-Sand and gravel aquifers (glaciated regions)</t>
  </si>
  <si>
    <t>06-037-N100BSNRGB</t>
  </si>
  <si>
    <t>CA-Los Angeles County-Basin and Range basin-fill aquifers</t>
  </si>
  <si>
    <t>EGAM, EGGM, EGCF</t>
  </si>
  <si>
    <t>EGBU</t>
  </si>
  <si>
    <t>ESAM, ESGM, EGCF</t>
  </si>
  <si>
    <t>17-031-N100GLCIAL</t>
  </si>
  <si>
    <t>IL-Cook County-Sand and gravel aquifers (glaciated regions)</t>
  </si>
  <si>
    <t>EGDU</t>
  </si>
  <si>
    <t>48-201-N9999OTHER</t>
  </si>
  <si>
    <t>TX-Harris County-Other aquifers</t>
  </si>
  <si>
    <t>ESBU</t>
  </si>
  <si>
    <t>ESBM</t>
  </si>
  <si>
    <t>04-013-N100BSNRGB</t>
  </si>
  <si>
    <t>AZ-Maricopa County-Basin and Range basin-fill aquifers</t>
  </si>
  <si>
    <t>EGCF, SSBM, EGGM</t>
  </si>
  <si>
    <t>EGCF, EGGM</t>
  </si>
  <si>
    <t>SGGM, SSBM, EGGM</t>
  </si>
  <si>
    <t>42-101-N400PDMBRX</t>
  </si>
  <si>
    <t>PA-Philadelphia County-Piedmont and Blue Ridge crystalline-rock aquifers</t>
  </si>
  <si>
    <t>SSBM, EGGM, EGBM, EGDM</t>
  </si>
  <si>
    <t>EGBM, SSBM, EGBU, EGGM</t>
  </si>
  <si>
    <t>SSBM, EGGM, EGBM, EGBU</t>
  </si>
  <si>
    <t>SSBM</t>
  </si>
  <si>
    <t>SSBM, EGGM, EGBU, EGBM</t>
  </si>
  <si>
    <t>48-029-N9999OTHER</t>
  </si>
  <si>
    <t>TX-Bexar County-Other aquifers</t>
  </si>
  <si>
    <t>06-073-N100BSNRGB</t>
  </si>
  <si>
    <t>CA-San Diego County-Basin and Range basin-fill aquifers</t>
  </si>
  <si>
    <t>48-113-N9999OTHER</t>
  </si>
  <si>
    <t>TX-Dallas County-Other aquifers</t>
  </si>
  <si>
    <t>06-085-N100CACSTL</t>
  </si>
  <si>
    <t>CA-Santa Clara County-California Coastal Basin aquifers</t>
  </si>
  <si>
    <t>48-453-N9999OTHER</t>
  </si>
  <si>
    <t>TX-Travis County-Other aquifers</t>
  </si>
  <si>
    <t>12-031-N9999OTHER</t>
  </si>
  <si>
    <t>FL-Duval County-Other aquifers</t>
  </si>
  <si>
    <t>AGAM</t>
  </si>
  <si>
    <t>48-439-N9999OTHER</t>
  </si>
  <si>
    <t>TX-Tarrant County-Other aquifers</t>
  </si>
  <si>
    <t>39-049-N100GLCIAL</t>
  </si>
  <si>
    <t>OH-Franklin County-Sand and gravel aquifers (glaciated regions)</t>
  </si>
  <si>
    <t>EGDU, EGGU</t>
  </si>
  <si>
    <t>18-097-N100ALLUVL</t>
  </si>
  <si>
    <t>IN-Marion County-Alluvial aquifers</t>
  </si>
  <si>
    <t>37-119-N400PDMBRX</t>
  </si>
  <si>
    <t>NC-Mecklenburg County-Piedmont and Blue Ridge crystalline-rock aquifers</t>
  </si>
  <si>
    <t>06-075-N100CACSTL</t>
  </si>
  <si>
    <t>CA-San Francisco County-California Coastal Basin aquifers</t>
  </si>
  <si>
    <t>53-033-N100PCFNWB</t>
  </si>
  <si>
    <t>WA-King County-Pacific Northwest basin-fill aquifers</t>
  </si>
  <si>
    <t>EGHM</t>
  </si>
  <si>
    <t>08-031-N100ALLUVL</t>
  </si>
  <si>
    <t>CO-Denver County-Alluvial aquifers</t>
  </si>
  <si>
    <t>EGBU, EGAM, EGGM, EGCF</t>
  </si>
  <si>
    <t>11-001-N400PDMBRX</t>
  </si>
  <si>
    <t>DC-District of Columbia-Piedmont and Blue Ridge crystalline-rock aquifers</t>
  </si>
  <si>
    <t>AGAU</t>
  </si>
  <si>
    <t>47-037-N100ALLUVL</t>
  </si>
  <si>
    <t>TN-Davidson County-Alluvial aquifers</t>
  </si>
  <si>
    <t>SSGU</t>
  </si>
  <si>
    <t>EGCC, EGGM</t>
  </si>
  <si>
    <t>EGMU</t>
  </si>
  <si>
    <t>40-109-N100ALLUVL</t>
  </si>
  <si>
    <t>OK-Oklahoma County-Alluvial aquifers</t>
  </si>
  <si>
    <t>48-141-N9999OTHER</t>
  </si>
  <si>
    <t>TX-El Paso County-Other aquifers</t>
  </si>
  <si>
    <t>25-025-N100GLCIAL</t>
  </si>
  <si>
    <t>MA-Suffolk County-Sand and gravel aquifers (glaciated regions)</t>
  </si>
  <si>
    <t>SFBM, EGGM, EGAM, SSDU</t>
  </si>
  <si>
    <t>SSDU, EGGM, EGAM</t>
  </si>
  <si>
    <t>EGAU, EGGM, SSBM</t>
  </si>
  <si>
    <t>EGAU, EGGM, SSBM, SFBM</t>
  </si>
  <si>
    <t>SSDM, EGGM</t>
  </si>
  <si>
    <t>EGAU, EGGM, SSBM, EGAM</t>
  </si>
  <si>
    <t>EGAU, SSBM, EGGM</t>
  </si>
  <si>
    <t>41-051-N100PCFNWV</t>
  </si>
  <si>
    <t>OR-Multnomah County-Pacific Northwest volcanic-rock aquifers</t>
  </si>
  <si>
    <t>SGGM, SGAM</t>
  </si>
  <si>
    <t>32-003-N100BSNRGB</t>
  </si>
  <si>
    <t>NV-Clark County-Basin and Range basin-fill aquifers</t>
  </si>
  <si>
    <t>EGBU, EGAM, EGGM</t>
  </si>
  <si>
    <t>EGBU, EGGM</t>
  </si>
  <si>
    <t>EGBU, EGGU</t>
  </si>
  <si>
    <t>26-163-N100GLCIAL</t>
  </si>
  <si>
    <t>MI-Wayne County-Sand and gravel aquifers (glaciated regions)</t>
  </si>
  <si>
    <t>47-157-N100ALLUVL</t>
  </si>
  <si>
    <t>TN-Shelby County-Alluvial aquifers</t>
  </si>
  <si>
    <t>State name</t>
  </si>
  <si>
    <t>State FIPS code</t>
  </si>
  <si>
    <t>State FIPS code, County FIPS code, Aquifer code</t>
  </si>
  <si>
    <t>CountyAquifer_Name</t>
  </si>
  <si>
    <t>State postal abbreviation, County name, Aquifer name</t>
  </si>
  <si>
    <t>PS-GWPop</t>
  </si>
  <si>
    <t>Public Supply, population served by groundwater, in thousands</t>
  </si>
  <si>
    <t>PS-GWPop-M</t>
  </si>
  <si>
    <t>Method used to estimate Public Supply, population served by groundwater</t>
  </si>
  <si>
    <t>PS-WGWFr</t>
  </si>
  <si>
    <t>Public Supply,  groundwater withdrawals, fresh, in million gallons per day (Mgal/d)</t>
  </si>
  <si>
    <t>PS-WGWFr-M</t>
  </si>
  <si>
    <t>Method used to estimate Public Supply, groundwater withdrawals, fresh</t>
  </si>
  <si>
    <t>PS-WGWSa</t>
  </si>
  <si>
    <t>Public Supply, groundwater withdrawals, saline, in Mgal/d</t>
  </si>
  <si>
    <t>PS-WGWSa-M</t>
  </si>
  <si>
    <t>Method used to estimate Public Supply, groundwater withdrawals, saline</t>
  </si>
  <si>
    <t>PS-WGWTo</t>
  </si>
  <si>
    <t>Public Supply, groundwater withdrawals, total, in Mgal/d</t>
  </si>
  <si>
    <t>DO-WGWFr</t>
  </si>
  <si>
    <t>Domestic, self-supplied groundwater withdrawals, fresh, in Mgal/d</t>
  </si>
  <si>
    <t>DO-WGWFr-M</t>
  </si>
  <si>
    <t>Method used to estimate Domestic, self-supplied groundwater withdrawals, fresh</t>
  </si>
  <si>
    <t>DO-SSPop</t>
  </si>
  <si>
    <t>Domestic, self-supplied population using groundwater, in thousands</t>
  </si>
  <si>
    <t>DO-SSPop-M</t>
  </si>
  <si>
    <t>Method used to estimate Domestic, self-supplied population using groundwater</t>
  </si>
  <si>
    <t>IN-WGWFr</t>
  </si>
  <si>
    <t>Industrial, self-supplied groundwater withdrawals, fresh, in Mgal/d</t>
  </si>
  <si>
    <t>IN-WGWFr-M</t>
  </si>
  <si>
    <t>Method used to estimate Industrial, self-supplied groundwater withdrawals, fresh</t>
  </si>
  <si>
    <t>IN-WGWSa</t>
  </si>
  <si>
    <t>Industrial, self-supplied groundwater withdrawals, saline, in Mgal/d</t>
  </si>
  <si>
    <t>IN-WGWSa-M</t>
  </si>
  <si>
    <t>Method used to estimate Industrial, self-supplied groundwater withdrawals, saline</t>
  </si>
  <si>
    <t>IN-WGWTo</t>
  </si>
  <si>
    <t>Industrial, self-supplied groundwater withdrawals, total, in Mgal/d</t>
  </si>
  <si>
    <t>PO-WGWFr</t>
  </si>
  <si>
    <t>Thermoelectric once-through, groundwater withdrawals, fresh, in Mgal/d</t>
  </si>
  <si>
    <t>PO-WGWFr-M</t>
  </si>
  <si>
    <t>Method used to estimate Thermoelectric once-through, groundwater withdrawals, fresh</t>
  </si>
  <si>
    <t>PO-WGWSa</t>
  </si>
  <si>
    <t>Thermoelectric once-through, groundwater withdrawals, saline, in Mgal/d</t>
  </si>
  <si>
    <t>PO-WGWSa-M</t>
  </si>
  <si>
    <t>Method used to estimate Thermoelectric once-through, groundwater withdrawals, saline</t>
  </si>
  <si>
    <t>PO-WGWTo</t>
  </si>
  <si>
    <t>Thermoelectric once-through, groundwater withdrawals, total, in Mgal/d</t>
  </si>
  <si>
    <t>PC-WGWFr</t>
  </si>
  <si>
    <t>Thermoelectric recirculating, groundwater withdrawals, fresh, in Mgal/d</t>
  </si>
  <si>
    <t>PC-WGWFr-M</t>
  </si>
  <si>
    <t>Method used to estimate Thermoelectric recirculating, groundwater withdrawals, fresh</t>
  </si>
  <si>
    <t>PC-WGWSa</t>
  </si>
  <si>
    <t>Thermoelectric recirculating, groundwater withdrawals, saline, in Mgal/d</t>
  </si>
  <si>
    <t>PC-WGWSa-M</t>
  </si>
  <si>
    <t>Method used to estimate Thermoelectric recirculating, groundwater withdrawals, saline</t>
  </si>
  <si>
    <t>PC-WGWTo</t>
  </si>
  <si>
    <t>Thermoelectric recirculating, groundwater withdrawals, total, in Mgal/d</t>
  </si>
  <si>
    <t>PT-WGWFr</t>
  </si>
  <si>
    <t>Thermoelectric, groundwater withdrawals, fresh, in Mgal/d</t>
  </si>
  <si>
    <t>PT-WGWSa</t>
  </si>
  <si>
    <t>Thermoelectric, groundwater withdrawals, saline, in Mgal/d</t>
  </si>
  <si>
    <t>PT-WGWTo</t>
  </si>
  <si>
    <t>Thermoelectric, groundwater withdrawals, total, in Mgal/d</t>
  </si>
  <si>
    <t>MI-WGWFr</t>
  </si>
  <si>
    <t>Mining, groundwater withdrawals, fresh, in Mgal/d</t>
  </si>
  <si>
    <t>MI-WGWFr-M</t>
  </si>
  <si>
    <t>Method used to estimate Mining, groundwater withdrawals, fresh</t>
  </si>
  <si>
    <t>MI-WGWSa</t>
  </si>
  <si>
    <t>Mining, groundwater withdrawals, saline, in Mgal/d</t>
  </si>
  <si>
    <t>MI-WGWSa-M</t>
  </si>
  <si>
    <t>Method used to estimate Mining, groundwater withdrawals, saline</t>
  </si>
  <si>
    <t>MI-WGWTo</t>
  </si>
  <si>
    <t>Mining, groundwater withdrawals, total, in Mgal/d</t>
  </si>
  <si>
    <t>LI-WGWFr</t>
  </si>
  <si>
    <t>Livestock, groundwater withdrawals, fresh, in Mgal/d</t>
  </si>
  <si>
    <t>LI-WGWFr-M</t>
  </si>
  <si>
    <t>Method used to estimate Livestock, groundwater withdrawals, fresh</t>
  </si>
  <si>
    <t>AQ-WGWFr</t>
  </si>
  <si>
    <t>Aquaculture, groundwater withdrawals, fresh, in Mgal/d</t>
  </si>
  <si>
    <t>AQ-WGWFr-M</t>
  </si>
  <si>
    <t>Method used to estimate Aquaculture, groundwater withdrawals, fresh</t>
  </si>
  <si>
    <t>AQ-WGWSa</t>
  </si>
  <si>
    <t>Aquaculture, groundwater withdrawals, saline, in Mgal/d</t>
  </si>
  <si>
    <t>AQ-WGWSa-M</t>
  </si>
  <si>
    <t>Method used to estimate Aquaculture, groundwater withdrawals, saline</t>
  </si>
  <si>
    <t>AQ-WGWTo</t>
  </si>
  <si>
    <t>Aquaculture, groundwater withdrawals, total, in Mgal/d</t>
  </si>
  <si>
    <t>IC-WGWFr</t>
  </si>
  <si>
    <t>Irrigation-Crop, groundwater withdrawals, fresh, in Mgal/d</t>
  </si>
  <si>
    <t>IC-WGWFr-M</t>
  </si>
  <si>
    <t>Method used to estimate Irrigation-Crop, groundwater withdrawals, fresh</t>
  </si>
  <si>
    <t>IG-WGWFr</t>
  </si>
  <si>
    <t>Irrigation-Golf, groundwater withdrawals, fresh, in Mgal/d</t>
  </si>
  <si>
    <t>IG-WGWFr-M</t>
  </si>
  <si>
    <t>Method used to estimate Irrigation-Golf, groundwater withdrawals, fresh</t>
  </si>
  <si>
    <t>IR-WGWFr</t>
  </si>
  <si>
    <t>Irrigation, groundwater withdrawals, fresh, in Mgal/d</t>
  </si>
  <si>
    <t>IR-WGWFr-M</t>
  </si>
  <si>
    <t>Method used to estimate Irrigation, groundwater withdrawals, fresh</t>
  </si>
  <si>
    <t>IT-WGWFr</t>
  </si>
  <si>
    <t>Irrigation, groundwater withdrawals, total, in Mgal/d</t>
  </si>
  <si>
    <t>TO-WGWFr</t>
  </si>
  <si>
    <t>Total groundwater withdrawals, fresh, in Mgal/d</t>
  </si>
  <si>
    <t>TO-WGWSa</t>
  </si>
  <si>
    <t>Total groundwater withdrawals, saline, in Mgal/d</t>
  </si>
  <si>
    <t>TO-WGWTo</t>
  </si>
  <si>
    <t>Total groundwater withdrawals, total, in Mgal/d</t>
  </si>
  <si>
    <t>City name</t>
  </si>
  <si>
    <t>Av_VLM</t>
  </si>
  <si>
    <t>Med_VLM</t>
  </si>
  <si>
    <t>Mean vertical land motion, in mm/year</t>
  </si>
  <si>
    <t>Median vertical land motion, in mm/year</t>
  </si>
  <si>
    <t>Column Names</t>
  </si>
  <si>
    <t>Description</t>
  </si>
  <si>
    <t>Washington DC</t>
  </si>
  <si>
    <t>Chalotte</t>
  </si>
  <si>
    <t>State Code</t>
  </si>
  <si>
    <t>Low</t>
  </si>
  <si>
    <t>Median</t>
  </si>
  <si>
    <t>Very High</t>
  </si>
  <si>
    <t>Angular Distortion Area (sq. km)</t>
  </si>
  <si>
    <t>Total Area</t>
  </si>
  <si>
    <t>Total without ND</t>
  </si>
  <si>
    <t>No Data (ND)</t>
  </si>
  <si>
    <t>Very Low</t>
  </si>
  <si>
    <t>Buildings</t>
  </si>
  <si>
    <t>Total Buildings</t>
  </si>
  <si>
    <t>Buildings in ND Areas</t>
  </si>
  <si>
    <t>2020 Population</t>
  </si>
  <si>
    <t>Mean VLM (mm/year)</t>
  </si>
  <si>
    <t>Area Weighted VLM (mm/year)</t>
  </si>
  <si>
    <t>Orbit</t>
  </si>
  <si>
    <t>Area Exposure (%)</t>
  </si>
  <si>
    <t>-3 &gt; VLM (mm per year) ≤ -5</t>
  </si>
  <si>
    <t>-3 &gt; VLM (mm per year) ≤ -10</t>
  </si>
  <si>
    <t>VLM &lt; -10 mm per year</t>
  </si>
  <si>
    <r>
      <t xml:space="preserve">VLM </t>
    </r>
    <r>
      <rPr>
        <b/>
        <sz val="11"/>
        <color theme="1"/>
        <rFont val="Calibri"/>
        <family val="2"/>
      </rPr>
      <t>≥</t>
    </r>
    <r>
      <rPr>
        <b/>
        <sz val="11"/>
        <color theme="1"/>
        <rFont val="Calibri"/>
        <family val="2"/>
        <scheme val="minor"/>
      </rPr>
      <t xml:space="preserve"> 0 mm per year</t>
    </r>
  </si>
  <si>
    <r>
      <t xml:space="preserve">0 &gt; VLM (mm per year) </t>
    </r>
    <r>
      <rPr>
        <b/>
        <sz val="11"/>
        <color theme="1"/>
        <rFont val="Calibri"/>
        <family val="2"/>
      </rPr>
      <t>≤</t>
    </r>
    <r>
      <rPr>
        <b/>
        <sz val="11"/>
        <color theme="1"/>
        <rFont val="Calibri"/>
        <family val="2"/>
        <scheme val="minor"/>
      </rPr>
      <t xml:space="preserve"> -3</t>
    </r>
  </si>
  <si>
    <t>Exposed Population</t>
  </si>
  <si>
    <t>Total Subsiding Population</t>
  </si>
  <si>
    <t>Agency Code</t>
  </si>
  <si>
    <t>Site Number</t>
  </si>
  <si>
    <t>Station Names</t>
  </si>
  <si>
    <t>Latitude</t>
  </si>
  <si>
    <t>Longitude</t>
  </si>
  <si>
    <t>Aquifer Types</t>
  </si>
  <si>
    <t>Well Depth (m)</t>
  </si>
  <si>
    <t>Hole Depth (m)</t>
  </si>
  <si>
    <t>Time Series Length</t>
  </si>
  <si>
    <t>USGS</t>
  </si>
  <si>
    <t>Q  3905. 1</t>
  </si>
  <si>
    <t>Confined</t>
  </si>
  <si>
    <t>Q  3810. 2</t>
  </si>
  <si>
    <t>Unconfined</t>
  </si>
  <si>
    <t>37N15E-30.6b1 (GS-1D)</t>
  </si>
  <si>
    <t>LJ-65-32-428 (Clear Lake Deep Extensometer)</t>
  </si>
  <si>
    <t>Confined/Unconfined</t>
  </si>
  <si>
    <t>LJ-65-21-226 (Southwest Extensometer)</t>
  </si>
  <si>
    <t>LJ-65-21-230 (Southwest Piezometer No. 2)</t>
  </si>
  <si>
    <t>LJ-65-12-725 (Addicks Piezometer No. 2)</t>
  </si>
  <si>
    <t>NaN</t>
  </si>
  <si>
    <t>LJ-65-12-726 (Addicks Extensometer)</t>
  </si>
  <si>
    <t>LJ-65-12-729 (Addicks Piezometer No. 1)</t>
  </si>
  <si>
    <t>LJ-65-14-738 (Northeast Piezometer No. 4)</t>
  </si>
  <si>
    <t>LJ-65-07-905 (Lake Houston Piezometer No. 2)</t>
  </si>
  <si>
    <t>PH  1043 Philadelphia County Observation Well</t>
  </si>
  <si>
    <t>AY-68-36-132 (Z DED)</t>
  </si>
  <si>
    <t>AY-68-27-610 (Parkwood Park)</t>
  </si>
  <si>
    <t>AY-68-27-609 (Western Oak)</t>
  </si>
  <si>
    <t>AY-68-28-211 (Shavano Park at Fawn Drive)</t>
  </si>
  <si>
    <t>AY-68-29-112 (Donella)</t>
  </si>
  <si>
    <t>019S002W02C007S</t>
  </si>
  <si>
    <t>019S002W02C008S</t>
  </si>
  <si>
    <t>019S002W02C009S</t>
  </si>
  <si>
    <t>019S002W02C010S</t>
  </si>
  <si>
    <t>019S002W02C011S</t>
  </si>
  <si>
    <t>018S002W22E003S</t>
  </si>
  <si>
    <t>018S002W22E004S</t>
  </si>
  <si>
    <t>018S002W22E005S</t>
  </si>
  <si>
    <t>018S002W22E006S</t>
  </si>
  <si>
    <t>018S002W22E007S</t>
  </si>
  <si>
    <t>017S002W20F001S</t>
  </si>
  <si>
    <t>017S002W20F002S</t>
  </si>
  <si>
    <t>017S002W20F003S</t>
  </si>
  <si>
    <t>017S002W20F004S</t>
  </si>
  <si>
    <t>017S002W20F005S</t>
  </si>
  <si>
    <t>017S002W05Q001S</t>
  </si>
  <si>
    <t>Unknown</t>
  </si>
  <si>
    <t>017S002W05Q002S</t>
  </si>
  <si>
    <t>017S002W05Q003S</t>
  </si>
  <si>
    <t>017S002W05Q004S</t>
  </si>
  <si>
    <t>017S002W05Q005S</t>
  </si>
  <si>
    <t>017S002W05Q006S</t>
  </si>
  <si>
    <t>017S003W01K001S</t>
  </si>
  <si>
    <t>017S003W01K002S</t>
  </si>
  <si>
    <t>017S003W01K003S</t>
  </si>
  <si>
    <t>017S003W01K004S</t>
  </si>
  <si>
    <t>017S003W01K005S</t>
  </si>
  <si>
    <t>016S002W34G001S</t>
  </si>
  <si>
    <t>016S002W34G002S</t>
  </si>
  <si>
    <t>016S002W34G003S</t>
  </si>
  <si>
    <t>016S002W34G004S</t>
  </si>
  <si>
    <t>016S002W34G005S</t>
  </si>
  <si>
    <t>016S002W34G006S</t>
  </si>
  <si>
    <t>016S002W18J003S</t>
  </si>
  <si>
    <t>016S002W18J004S</t>
  </si>
  <si>
    <t>016S002W18J005S</t>
  </si>
  <si>
    <t>016S002W18J006S</t>
  </si>
  <si>
    <t>016S002W18J007S</t>
  </si>
  <si>
    <t>013S002W12M001S</t>
  </si>
  <si>
    <t>013S002W12M002S</t>
  </si>
  <si>
    <t>YD-58-50-301 (Lovelady)</t>
  </si>
  <si>
    <t>FR-271 PARSONS AVE WTP DEEP WELL AT COLUMBUS OH</t>
  </si>
  <si>
    <t>FR-272 PARSONS AVE WTP SHALLOW WELL AT COLUMBUS OH</t>
  </si>
  <si>
    <t>OH015</t>
  </si>
  <si>
    <t>FR-19 OH</t>
  </si>
  <si>
    <t>FR-10 OH</t>
  </si>
  <si>
    <t>MARION 34 (MA 34)</t>
  </si>
  <si>
    <t>MARION 35 (MA 35)</t>
  </si>
  <si>
    <t>MARION 39 (MA 39)</t>
  </si>
  <si>
    <t>WE Cb   8</t>
  </si>
  <si>
    <t>01.00S/01.00E-24ADB01</t>
  </si>
  <si>
    <t>01.00S/02.00E-19AAD01</t>
  </si>
  <si>
    <t>01.00S/01.00E-24BBC01</t>
  </si>
  <si>
    <t>01.00S/01.00E-24BBC02</t>
  </si>
  <si>
    <t>01.00S/02.00E-18CAB01</t>
  </si>
  <si>
    <t>01.00S/02.00E-14ABC01</t>
  </si>
  <si>
    <t>RECOVERY PARK SOUTHEAST 01 DEEP (RP-SE 01 D)</t>
  </si>
  <si>
    <t>RECOVERY PARK SOUTH 05 SHALLOW (RP-S 05 S)</t>
  </si>
  <si>
    <t>RECOVERY PARK SOUTH 05 DEEP (RP-S 05 D)</t>
  </si>
  <si>
    <t>RECOVERY PARK SOUTH 06 SHALLOW (RP-S 06 S)</t>
  </si>
  <si>
    <t>RECOVERY PARK CENTRAL 01 SHALLOW (RP-C 01 S)</t>
  </si>
  <si>
    <t>RECOVERY PARK CENTRAL 04 SHALLOW (RP-C 04 S)</t>
  </si>
  <si>
    <t>RECOVERY PARK CENTRAL 02 DEEP (RP-C 02 D)</t>
  </si>
  <si>
    <t>RECOVERY PARK NORTHWEST 03 SHALLOW (RP-NW 03 S)</t>
  </si>
  <si>
    <t>RECOVERY PARK NORTHWEST 03 DEEP (RP-NW 03 D)</t>
  </si>
  <si>
    <t>RECOVERY PARK NORTH 06 SHALLOW (RP-N 06 S)</t>
  </si>
  <si>
    <t>RECOVERY PARK NORTH 06 DEEP (RP-N 06 D)</t>
  </si>
  <si>
    <t>RECOVERY PARK NORTHEAST 04 SHALLOW (RP-NE 04 S)</t>
  </si>
  <si>
    <t>RECOVERY PARK NORTHEAST 04 DEEP (RP-NE 04 D)</t>
  </si>
  <si>
    <t>RECOVERY PARK NORTH 05 SHALLOW (RP-N 05 S)</t>
  </si>
  <si>
    <t>RECOVERY PARK NORTH 05 DEEP (RP-N 05 D)</t>
  </si>
  <si>
    <t>Sh:P-076</t>
  </si>
  <si>
    <t>Sh:P-099</t>
  </si>
  <si>
    <t>Sh:Q-001</t>
  </si>
  <si>
    <t>SH:Q-094</t>
  </si>
  <si>
    <t>Theil Sen Slope (m per year)</t>
  </si>
  <si>
    <t>Standard Deviation (m per year)</t>
  </si>
  <si>
    <t>*NaN rates are where the wells are more than 50 m away from InSAR pixels</t>
  </si>
  <si>
    <t>Path_1</t>
  </si>
  <si>
    <t>Frame_1</t>
  </si>
  <si>
    <t>Path_2</t>
  </si>
  <si>
    <t>Frame_2</t>
  </si>
  <si>
    <t>Ascending</t>
  </si>
  <si>
    <t>-</t>
  </si>
  <si>
    <r>
      <t xml:space="preserve">Synthetic aperture radar (SAR) datasets for US cities. </t>
    </r>
    <r>
      <rPr>
        <sz val="11"/>
        <color theme="1"/>
        <rFont val="Calibri"/>
        <family val="2"/>
        <scheme val="minor"/>
      </rPr>
      <t>The processed path and frame numbers for each city is indicated here. For ten cities, we processed multiple frames.</t>
    </r>
  </si>
  <si>
    <r>
      <rPr>
        <b/>
        <sz val="11"/>
        <color theme="1"/>
        <rFont val="Calibri"/>
        <family val="2"/>
        <scheme val="minor"/>
      </rPr>
      <t xml:space="preserve">Population and vertical land motion (VLM) rates for US cities. </t>
    </r>
    <r>
      <rPr>
        <sz val="11"/>
        <color theme="1"/>
        <rFont val="Calibri"/>
        <family val="2"/>
        <scheme val="minor"/>
      </rPr>
      <t>The population, average VLM, and area weighted VLM for the 28 US cities analyzed in this study. The population of each city is estimated from 2020 US Census data.</t>
    </r>
  </si>
  <si>
    <r>
      <rPr>
        <b/>
        <sz val="11"/>
        <color theme="1"/>
        <rFont val="Calibri"/>
        <family val="2"/>
        <scheme val="minor"/>
      </rPr>
      <t>Exposure to urban land subsidence in US cities.</t>
    </r>
    <r>
      <rPr>
        <sz val="11"/>
        <color theme="1"/>
        <rFont val="Calibri"/>
        <family val="2"/>
        <scheme val="minor"/>
      </rPr>
      <t xml:space="preserve"> Area exposure is estimated in percentage (%) and population exposure is the number of people. The exposure is estimate for different levels of subsidence: not exposed to subsidence (VLM≥0),0&gt;VLM≤-3,-3&gt;VLM≤-5,-3&gt;VLM≤-10, VLM&lt;-10. VLM values are in mm per year.</t>
    </r>
  </si>
  <si>
    <r>
      <rPr>
        <b/>
        <sz val="11"/>
        <color theme="1"/>
        <rFont val="Calibri"/>
        <family val="2"/>
        <scheme val="minor"/>
      </rPr>
      <t xml:space="preserve">Hazard and risks of urban land subsidence in US cities. </t>
    </r>
    <r>
      <rPr>
        <sz val="11"/>
        <color theme="1"/>
        <rFont val="Calibri"/>
        <family val="2"/>
        <scheme val="minor"/>
      </rPr>
      <t>Area (km2) affected by different angular distortion category (low, medium, high, and very high) and the number of buildings for risk zones (VL:very low, L:low, M:medium, H:high, VH:very high).</t>
    </r>
  </si>
  <si>
    <r>
      <t xml:space="preserve">Information for estimated groundwater withdrawal datasets analyzed in this study. </t>
    </r>
    <r>
      <rPr>
        <sz val="11"/>
        <color theme="1"/>
        <rFont val="Calibri"/>
        <family val="2"/>
        <scheme val="minor"/>
      </rPr>
      <t>The groundwater extraction data was obtained from https://www.sciencebase.gov/catalog/item/5d4a3c3ee4b01d82ce8dedc6</t>
    </r>
  </si>
  <si>
    <r>
      <t xml:space="preserve">Information for groundwater well datasets analyzed in this study. </t>
    </r>
    <r>
      <rPr>
        <sz val="11"/>
        <color theme="1"/>
        <rFont val="Calibri"/>
        <family val="2"/>
        <scheme val="minor"/>
      </rPr>
      <t>All groundwater well measurements were obtained from https://waterdata.usgs.gov/nwis/gw</t>
    </r>
    <r>
      <rPr>
        <b/>
        <sz val="11"/>
        <color theme="1"/>
        <rFont val="Calibri"/>
        <family val="2"/>
        <scheme val="minor"/>
      </rPr>
      <t xml:space="preserve"> </t>
    </r>
  </si>
  <si>
    <t>Appendix B: supplementary tables for Chapter 3</t>
  </si>
  <si>
    <t>Table B1</t>
  </si>
  <si>
    <t>Table B2</t>
  </si>
  <si>
    <t>Table B3</t>
  </si>
  <si>
    <t>Table B4</t>
  </si>
  <si>
    <t>Table B5</t>
  </si>
  <si>
    <t>Table B6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</si>
</sst>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* #,##0_);_(* \(#,##0\);_(* &quot;-&quot;??_);_(@_)"/>
    <numFmt numFmtId="165" formatCode="0.0"/>
    <numFmt numFmtId="166" formatCode="0.000"/>
    <numFmt numFmtId="167" formatCode="_(* #,##0.0_);_(* \(#,##0.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38">
    <xf numFmtId="0" fontId="0" fillId="0" borderId="0" xfId="0"/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2" fontId="0" fillId="0" borderId="0" xfId="0" applyNumberFormat="1"/>
    <xf numFmtId="1" fontId="0" fillId="0" borderId="0" xfId="0" applyNumberFormat="1"/>
    <xf numFmtId="165" fontId="0" fillId="0" borderId="0" xfId="0" applyNumberFormat="1" applyAlignment="1">
      <alignment horizontal="center"/>
    </xf>
    <xf numFmtId="166" fontId="0" fillId="0" borderId="0" xfId="0" applyNumberFormat="1"/>
    <xf numFmtId="0" fontId="0" fillId="0" borderId="0" xfId="0" applyFont="1"/>
    <xf numFmtId="43" fontId="0" fillId="0" borderId="0" xfId="1" applyFont="1"/>
    <xf numFmtId="167" fontId="2" fillId="0" borderId="0" xfId="1" applyNumberFormat="1" applyFont="1" applyAlignment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0" fontId="0" fillId="0" borderId="1" xfId="0" applyBorder="1"/>
    <xf numFmtId="165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164" fontId="0" fillId="0" borderId="1" xfId="1" applyNumberFormat="1" applyFont="1" applyBorder="1" applyAlignment="1">
      <alignment horizontal="center"/>
    </xf>
    <xf numFmtId="164" fontId="0" fillId="0" borderId="1" xfId="0" applyNumberFormat="1" applyBorder="1"/>
    <xf numFmtId="0" fontId="2" fillId="0" borderId="1" xfId="0" applyFont="1" applyBorder="1" applyAlignment="1">
      <alignment horizontal="center"/>
    </xf>
    <xf numFmtId="167" fontId="0" fillId="0" borderId="1" xfId="1" applyNumberFormat="1" applyFont="1" applyBorder="1" applyAlignment="1">
      <alignment horizontal="center"/>
    </xf>
    <xf numFmtId="167" fontId="0" fillId="0" borderId="1" xfId="1" applyNumberFormat="1" applyFont="1" applyBorder="1" applyAlignment="1"/>
    <xf numFmtId="167" fontId="2" fillId="0" borderId="1" xfId="1" applyNumberFormat="1" applyFont="1" applyBorder="1"/>
    <xf numFmtId="167" fontId="2" fillId="0" borderId="1" xfId="1" applyNumberFormat="1" applyFont="1" applyBorder="1" applyAlignment="1"/>
    <xf numFmtId="0" fontId="2" fillId="0" borderId="1" xfId="0" applyFont="1" applyBorder="1"/>
    <xf numFmtId="164" fontId="0" fillId="0" borderId="1" xfId="1" applyNumberFormat="1" applyFont="1" applyBorder="1" applyAlignment="1"/>
    <xf numFmtId="164" fontId="0" fillId="0" borderId="1" xfId="0" applyNumberFormat="1" applyBorder="1" applyAlignment="1"/>
    <xf numFmtId="164" fontId="2" fillId="0" borderId="1" xfId="1" applyNumberFormat="1" applyFont="1" applyBorder="1" applyAlignment="1"/>
    <xf numFmtId="164" fontId="2" fillId="0" borderId="1" xfId="0" applyNumberFormat="1" applyFont="1" applyBorder="1" applyAlignment="1"/>
    <xf numFmtId="0" fontId="0" fillId="0" borderId="1" xfId="0" applyBorder="1" applyAlignment="1">
      <alignment horizontal="center"/>
    </xf>
    <xf numFmtId="166" fontId="0" fillId="0" borderId="1" xfId="1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3">
    <cellStyle name="Comma" xfId="1" builtinId="3"/>
    <cellStyle name="Normal" xfId="0" builtinId="0"/>
    <cellStyle name="Normal 2" xfId="2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C9F1E-940C-4224-AD6F-19CB61CAB406}">
  <dimension ref="A1:B26"/>
  <sheetViews>
    <sheetView workbookViewId="0">
      <selection activeCell="A2" sqref="A2:A7"/>
    </sheetView>
  </sheetViews>
  <sheetFormatPr defaultRowHeight="14.5" x14ac:dyDescent="0.35"/>
  <cols>
    <col min="2" max="2" width="110.54296875" customWidth="1"/>
  </cols>
  <sheetData>
    <row r="1" spans="1:2" s="3" customFormat="1" x14ac:dyDescent="0.35">
      <c r="A1" s="3" t="s">
        <v>489</v>
      </c>
    </row>
    <row r="2" spans="1:2" ht="38" customHeight="1" x14ac:dyDescent="0.35">
      <c r="A2" s="2" t="s">
        <v>490</v>
      </c>
      <c r="B2" s="12" t="s">
        <v>484</v>
      </c>
    </row>
    <row r="3" spans="1:2" ht="31" customHeight="1" x14ac:dyDescent="0.35">
      <c r="A3" s="2" t="s">
        <v>491</v>
      </c>
      <c r="B3" s="11" t="s">
        <v>483</v>
      </c>
    </row>
    <row r="4" spans="1:2" ht="35" customHeight="1" x14ac:dyDescent="0.35">
      <c r="A4" s="2" t="s">
        <v>492</v>
      </c>
      <c r="B4" s="14" t="s">
        <v>486</v>
      </c>
    </row>
    <row r="5" spans="1:2" ht="29" x14ac:dyDescent="0.35">
      <c r="A5" s="2" t="s">
        <v>493</v>
      </c>
      <c r="B5" s="11" t="s">
        <v>487</v>
      </c>
    </row>
    <row r="6" spans="1:2" ht="29" x14ac:dyDescent="0.35">
      <c r="A6" s="2" t="s">
        <v>494</v>
      </c>
      <c r="B6" s="11" t="s">
        <v>488</v>
      </c>
    </row>
    <row r="7" spans="1:2" ht="44" customHeight="1" x14ac:dyDescent="0.35">
      <c r="A7" s="2" t="s">
        <v>495</v>
      </c>
      <c r="B7" s="14" t="s">
        <v>485</v>
      </c>
    </row>
    <row r="8" spans="1:2" x14ac:dyDescent="0.35">
      <c r="A8" s="2"/>
    </row>
    <row r="9" spans="1:2" x14ac:dyDescent="0.35">
      <c r="A9" s="2"/>
    </row>
    <row r="10" spans="1:2" x14ac:dyDescent="0.35">
      <c r="A10" s="2"/>
    </row>
    <row r="11" spans="1:2" x14ac:dyDescent="0.35">
      <c r="A11" s="2"/>
    </row>
    <row r="12" spans="1:2" x14ac:dyDescent="0.35">
      <c r="A12" s="2"/>
    </row>
    <row r="13" spans="1:2" x14ac:dyDescent="0.35">
      <c r="A13" s="2"/>
    </row>
    <row r="14" spans="1:2" x14ac:dyDescent="0.35">
      <c r="A14" s="2"/>
    </row>
    <row r="15" spans="1:2" x14ac:dyDescent="0.35">
      <c r="A15" s="2"/>
    </row>
    <row r="16" spans="1:2" x14ac:dyDescent="0.35">
      <c r="A16" s="2"/>
    </row>
    <row r="17" spans="1:1" x14ac:dyDescent="0.35">
      <c r="A17" s="2"/>
    </row>
    <row r="18" spans="1:1" x14ac:dyDescent="0.35">
      <c r="A18" s="2"/>
    </row>
    <row r="19" spans="1:1" x14ac:dyDescent="0.35">
      <c r="A19" s="2"/>
    </row>
    <row r="20" spans="1:1" x14ac:dyDescent="0.35">
      <c r="A20" s="2"/>
    </row>
    <row r="21" spans="1:1" x14ac:dyDescent="0.35">
      <c r="A21" s="2"/>
    </row>
    <row r="22" spans="1:1" x14ac:dyDescent="0.35">
      <c r="A22" s="2"/>
    </row>
    <row r="23" spans="1:1" x14ac:dyDescent="0.35">
      <c r="A23" s="2"/>
    </row>
    <row r="24" spans="1:1" x14ac:dyDescent="0.35">
      <c r="A24" s="2"/>
    </row>
    <row r="25" spans="1:1" x14ac:dyDescent="0.35">
      <c r="A25" s="2"/>
    </row>
    <row r="26" spans="1:1" x14ac:dyDescent="0.35">
      <c r="A26" s="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DFAB0-48E7-4A4A-9DEA-839E39BA4143}">
  <dimension ref="A1:H30"/>
  <sheetViews>
    <sheetView workbookViewId="0">
      <selection activeCell="G22" sqref="G22"/>
    </sheetView>
  </sheetViews>
  <sheetFormatPr defaultRowHeight="14.5" x14ac:dyDescent="0.35"/>
  <cols>
    <col min="1" max="1" width="8.7265625" style="13"/>
    <col min="2" max="2" width="8.7265625" style="1"/>
    <col min="3" max="3" width="14.54296875" customWidth="1"/>
    <col min="4" max="4" width="18.453125" customWidth="1"/>
    <col min="5" max="5" width="10.6328125" customWidth="1"/>
    <col min="6" max="6" width="14.81640625" customWidth="1"/>
    <col min="7" max="7" width="20" style="1" customWidth="1"/>
    <col min="8" max="8" width="28.90625" style="1" customWidth="1"/>
  </cols>
  <sheetData>
    <row r="1" spans="1:8" s="13" customFormat="1" x14ac:dyDescent="0.35"/>
    <row r="2" spans="1:8" s="3" customFormat="1" x14ac:dyDescent="0.35">
      <c r="A2" s="15"/>
      <c r="B2" s="30" t="s">
        <v>2</v>
      </c>
      <c r="C2" s="30" t="s">
        <v>3</v>
      </c>
      <c r="D2" s="30" t="s">
        <v>4</v>
      </c>
      <c r="E2" s="30" t="s">
        <v>344</v>
      </c>
      <c r="F2" s="30" t="s">
        <v>356</v>
      </c>
      <c r="G2" s="30" t="s">
        <v>357</v>
      </c>
      <c r="H2" s="30" t="s">
        <v>358</v>
      </c>
    </row>
    <row r="3" spans="1:8" x14ac:dyDescent="0.35">
      <c r="B3" s="19">
        <v>1</v>
      </c>
      <c r="C3" s="19" t="s">
        <v>5</v>
      </c>
      <c r="D3" s="19" t="s">
        <v>5</v>
      </c>
      <c r="E3" s="19" t="s">
        <v>6</v>
      </c>
      <c r="F3" s="23">
        <v>8804190</v>
      </c>
      <c r="G3" s="36">
        <v>-2.4301945187321299</v>
      </c>
      <c r="H3" s="36">
        <v>-2.4380787375906197</v>
      </c>
    </row>
    <row r="4" spans="1:8" x14ac:dyDescent="0.35">
      <c r="B4" s="19">
        <v>2</v>
      </c>
      <c r="C4" s="19" t="s">
        <v>7</v>
      </c>
      <c r="D4" s="19" t="s">
        <v>9</v>
      </c>
      <c r="E4" s="19" t="s">
        <v>8</v>
      </c>
      <c r="F4" s="23">
        <v>3898747</v>
      </c>
      <c r="G4" s="36">
        <v>-0.72938883301503599</v>
      </c>
      <c r="H4" s="36">
        <v>-1.0958121482635199</v>
      </c>
    </row>
    <row r="5" spans="1:8" x14ac:dyDescent="0.35">
      <c r="B5" s="19">
        <v>3</v>
      </c>
      <c r="C5" s="19" t="s">
        <v>10</v>
      </c>
      <c r="D5" s="19" t="s">
        <v>12</v>
      </c>
      <c r="E5" s="19" t="s">
        <v>11</v>
      </c>
      <c r="F5" s="23">
        <v>2746388</v>
      </c>
      <c r="G5" s="36">
        <v>-2.32328275125067</v>
      </c>
      <c r="H5" s="36">
        <v>-2.32337916902754</v>
      </c>
    </row>
    <row r="6" spans="1:8" x14ac:dyDescent="0.35">
      <c r="B6" s="19">
        <v>4</v>
      </c>
      <c r="C6" s="19" t="s">
        <v>13</v>
      </c>
      <c r="D6" s="19" t="s">
        <v>15</v>
      </c>
      <c r="E6" s="19" t="s">
        <v>14</v>
      </c>
      <c r="F6" s="23">
        <v>2304580</v>
      </c>
      <c r="G6" s="36">
        <v>-5.2162699351657702</v>
      </c>
      <c r="H6" s="36">
        <v>-5.2592042864767894</v>
      </c>
    </row>
    <row r="7" spans="1:8" x14ac:dyDescent="0.35">
      <c r="B7" s="19">
        <v>5</v>
      </c>
      <c r="C7" s="19" t="s">
        <v>16</v>
      </c>
      <c r="D7" s="19" t="s">
        <v>18</v>
      </c>
      <c r="E7" s="19" t="s">
        <v>17</v>
      </c>
      <c r="F7" s="23">
        <v>1608139</v>
      </c>
      <c r="G7" s="36">
        <v>-0.84568156455136201</v>
      </c>
      <c r="H7" s="36">
        <v>-0.92878322118357692</v>
      </c>
    </row>
    <row r="8" spans="1:8" x14ac:dyDescent="0.35">
      <c r="B8" s="19">
        <v>6</v>
      </c>
      <c r="C8" s="19" t="s">
        <v>19</v>
      </c>
      <c r="D8" s="19" t="s">
        <v>21</v>
      </c>
      <c r="E8" s="19" t="s">
        <v>20</v>
      </c>
      <c r="F8" s="23">
        <v>1603797</v>
      </c>
      <c r="G8" s="36">
        <v>-0.73477810075218197</v>
      </c>
      <c r="H8" s="36">
        <v>-0.75006717210536511</v>
      </c>
    </row>
    <row r="9" spans="1:8" x14ac:dyDescent="0.35">
      <c r="B9" s="19">
        <v>7</v>
      </c>
      <c r="C9" s="19" t="s">
        <v>22</v>
      </c>
      <c r="D9" s="19" t="s">
        <v>15</v>
      </c>
      <c r="E9" s="19" t="s">
        <v>14</v>
      </c>
      <c r="F9" s="23">
        <v>1434625</v>
      </c>
      <c r="G9" s="36">
        <v>-1.09944327934657</v>
      </c>
      <c r="H9" s="36">
        <v>-1.23195645441461</v>
      </c>
    </row>
    <row r="10" spans="1:8" x14ac:dyDescent="0.35">
      <c r="B10" s="19">
        <v>8</v>
      </c>
      <c r="C10" s="19" t="s">
        <v>25</v>
      </c>
      <c r="D10" s="19" t="s">
        <v>9</v>
      </c>
      <c r="E10" s="19" t="s">
        <v>8</v>
      </c>
      <c r="F10" s="23">
        <v>1386932</v>
      </c>
      <c r="G10" s="36">
        <v>-1.0761557053286099</v>
      </c>
      <c r="H10" s="36">
        <v>-1.1530306582629899</v>
      </c>
    </row>
    <row r="11" spans="1:8" x14ac:dyDescent="0.35">
      <c r="B11" s="19">
        <v>9</v>
      </c>
      <c r="C11" s="19" t="s">
        <v>28</v>
      </c>
      <c r="D11" s="19" t="s">
        <v>15</v>
      </c>
      <c r="E11" s="19" t="s">
        <v>14</v>
      </c>
      <c r="F11" s="23">
        <v>1304379</v>
      </c>
      <c r="G11" s="36">
        <v>-3.8458341794158102</v>
      </c>
      <c r="H11" s="36">
        <v>-3.8492506740969503</v>
      </c>
    </row>
    <row r="12" spans="1:8" x14ac:dyDescent="0.35">
      <c r="B12" s="19">
        <v>10</v>
      </c>
      <c r="C12" s="19" t="s">
        <v>31</v>
      </c>
      <c r="D12" s="19" t="s">
        <v>9</v>
      </c>
      <c r="E12" s="19" t="s">
        <v>8</v>
      </c>
      <c r="F12" s="23">
        <v>1013240</v>
      </c>
      <c r="G12" s="36">
        <v>0.21892289127266501</v>
      </c>
      <c r="H12" s="36">
        <v>0.439886342117778</v>
      </c>
    </row>
    <row r="13" spans="1:8" x14ac:dyDescent="0.35">
      <c r="B13" s="19">
        <v>11</v>
      </c>
      <c r="C13" s="19" t="s">
        <v>34</v>
      </c>
      <c r="D13" s="19" t="s">
        <v>15</v>
      </c>
      <c r="E13" s="19" t="s">
        <v>14</v>
      </c>
      <c r="F13" s="23">
        <v>961855</v>
      </c>
      <c r="G13" s="36">
        <v>-0.79163119572817608</v>
      </c>
      <c r="H13" s="36">
        <v>-0.87341371943165103</v>
      </c>
    </row>
    <row r="14" spans="1:8" x14ac:dyDescent="0.35">
      <c r="B14" s="19">
        <v>12</v>
      </c>
      <c r="C14" s="19" t="s">
        <v>37</v>
      </c>
      <c r="D14" s="19" t="s">
        <v>24</v>
      </c>
      <c r="E14" s="19" t="s">
        <v>23</v>
      </c>
      <c r="F14" s="23">
        <v>949611</v>
      </c>
      <c r="G14" s="36">
        <v>0.45216740616768603</v>
      </c>
      <c r="H14" s="36">
        <v>2.0499467179372601</v>
      </c>
    </row>
    <row r="15" spans="1:8" x14ac:dyDescent="0.35">
      <c r="B15" s="19">
        <v>13</v>
      </c>
      <c r="C15" s="19" t="s">
        <v>40</v>
      </c>
      <c r="D15" s="19" t="s">
        <v>15</v>
      </c>
      <c r="E15" s="19" t="s">
        <v>14</v>
      </c>
      <c r="F15" s="23">
        <v>918915</v>
      </c>
      <c r="G15" s="36">
        <v>-4.3662442468873301</v>
      </c>
      <c r="H15" s="36">
        <v>-4.3698122496314102</v>
      </c>
    </row>
    <row r="16" spans="1:8" x14ac:dyDescent="0.35">
      <c r="B16" s="19">
        <v>14</v>
      </c>
      <c r="C16" s="19" t="s">
        <v>43</v>
      </c>
      <c r="D16" s="19" t="s">
        <v>27</v>
      </c>
      <c r="E16" s="19" t="s">
        <v>26</v>
      </c>
      <c r="F16" s="23">
        <v>905748</v>
      </c>
      <c r="G16" s="36">
        <v>-1.93362258103676</v>
      </c>
      <c r="H16" s="36">
        <v>-1.9346716890202</v>
      </c>
    </row>
    <row r="17" spans="2:8" x14ac:dyDescent="0.35">
      <c r="B17" s="19">
        <v>15</v>
      </c>
      <c r="C17" s="19" t="s">
        <v>46</v>
      </c>
      <c r="D17" s="19" t="s">
        <v>30</v>
      </c>
      <c r="E17" s="19" t="s">
        <v>29</v>
      </c>
      <c r="F17" s="23">
        <v>887642</v>
      </c>
      <c r="G17" s="36">
        <v>-1.4230153323487498</v>
      </c>
      <c r="H17" s="36">
        <v>-1.4253585881834199</v>
      </c>
    </row>
    <row r="18" spans="2:8" x14ac:dyDescent="0.35">
      <c r="B18" s="19">
        <v>16</v>
      </c>
      <c r="C18" s="19" t="s">
        <v>49</v>
      </c>
      <c r="D18" s="19" t="s">
        <v>33</v>
      </c>
      <c r="E18" s="19" t="s">
        <v>32</v>
      </c>
      <c r="F18" s="23">
        <v>874579</v>
      </c>
      <c r="G18" s="36">
        <v>-1.50732090924683</v>
      </c>
      <c r="H18" s="36">
        <v>-1.52397972706076</v>
      </c>
    </row>
    <row r="19" spans="2:8" x14ac:dyDescent="0.35">
      <c r="B19" s="19">
        <v>17</v>
      </c>
      <c r="C19" s="19" t="s">
        <v>52</v>
      </c>
      <c r="D19" s="19" t="s">
        <v>9</v>
      </c>
      <c r="E19" s="19" t="s">
        <v>8</v>
      </c>
      <c r="F19" s="23">
        <v>873965</v>
      </c>
      <c r="G19" s="36">
        <v>-0.85705093383756803</v>
      </c>
      <c r="H19" s="36">
        <v>-0.90160279047634007</v>
      </c>
    </row>
    <row r="20" spans="2:8" x14ac:dyDescent="0.35">
      <c r="B20" s="19">
        <v>18</v>
      </c>
      <c r="C20" s="19" t="s">
        <v>55</v>
      </c>
      <c r="D20" s="19" t="s">
        <v>36</v>
      </c>
      <c r="E20" s="19" t="s">
        <v>35</v>
      </c>
      <c r="F20" s="23">
        <v>737015</v>
      </c>
      <c r="G20" s="36">
        <v>-1.8473519461170502</v>
      </c>
      <c r="H20" s="36">
        <v>-1.86283994919537</v>
      </c>
    </row>
    <row r="21" spans="2:8" x14ac:dyDescent="0.35">
      <c r="B21" s="19">
        <v>19</v>
      </c>
      <c r="C21" s="19" t="s">
        <v>58</v>
      </c>
      <c r="D21" s="19" t="s">
        <v>39</v>
      </c>
      <c r="E21" s="19" t="s">
        <v>38</v>
      </c>
      <c r="F21" s="23">
        <v>715522</v>
      </c>
      <c r="G21" s="36">
        <v>-1.7141681809815201</v>
      </c>
      <c r="H21" s="36">
        <v>-1.7146185272940602</v>
      </c>
    </row>
    <row r="22" spans="2:8" x14ac:dyDescent="0.35">
      <c r="B22" s="19">
        <v>20</v>
      </c>
      <c r="C22" s="19" t="s">
        <v>36</v>
      </c>
      <c r="D22" s="19" t="s">
        <v>42</v>
      </c>
      <c r="E22" s="19" t="s">
        <v>41</v>
      </c>
      <c r="F22" s="23">
        <v>689545</v>
      </c>
      <c r="G22" s="36">
        <v>-1.2832849514139399</v>
      </c>
      <c r="H22" s="36">
        <v>-1.3987921477608301</v>
      </c>
    </row>
    <row r="23" spans="2:8" x14ac:dyDescent="0.35">
      <c r="B23" s="19">
        <v>21</v>
      </c>
      <c r="C23" s="19" t="s">
        <v>61</v>
      </c>
      <c r="D23" s="19" t="s">
        <v>45</v>
      </c>
      <c r="E23" s="19" t="s">
        <v>44</v>
      </c>
      <c r="F23" s="23">
        <v>689447</v>
      </c>
      <c r="G23" s="36">
        <v>-1.1332191502308</v>
      </c>
      <c r="H23" s="36">
        <v>-1.14511958761836</v>
      </c>
    </row>
    <row r="24" spans="2:8" x14ac:dyDescent="0.35">
      <c r="B24" s="19">
        <v>22</v>
      </c>
      <c r="C24" s="19" t="s">
        <v>62</v>
      </c>
      <c r="D24" s="19" t="s">
        <v>48</v>
      </c>
      <c r="E24" s="19" t="s">
        <v>47</v>
      </c>
      <c r="F24" s="23">
        <v>681054</v>
      </c>
      <c r="G24" s="36">
        <v>-1.2832657344192899</v>
      </c>
      <c r="H24" s="36">
        <v>-1.4445097551777499</v>
      </c>
    </row>
    <row r="25" spans="2:8" x14ac:dyDescent="0.35">
      <c r="B25" s="19">
        <v>23</v>
      </c>
      <c r="C25" s="19" t="s">
        <v>63</v>
      </c>
      <c r="D25" s="19" t="s">
        <v>15</v>
      </c>
      <c r="E25" s="19" t="s">
        <v>14</v>
      </c>
      <c r="F25" s="23">
        <v>678815</v>
      </c>
      <c r="G25" s="36">
        <v>-0.75382685011880812</v>
      </c>
      <c r="H25" s="36">
        <v>-0.89766259361717393</v>
      </c>
    </row>
    <row r="26" spans="2:8" x14ac:dyDescent="0.35">
      <c r="B26" s="19">
        <v>24</v>
      </c>
      <c r="C26" s="19" t="s">
        <v>64</v>
      </c>
      <c r="D26" s="19" t="s">
        <v>51</v>
      </c>
      <c r="E26" s="19" t="s">
        <v>50</v>
      </c>
      <c r="F26" s="23">
        <v>675647</v>
      </c>
      <c r="G26" s="36">
        <v>-0.47842344808211001</v>
      </c>
      <c r="H26" s="36">
        <v>-0.57086662374665798</v>
      </c>
    </row>
    <row r="27" spans="2:8" x14ac:dyDescent="0.35">
      <c r="B27" s="19">
        <v>25</v>
      </c>
      <c r="C27" s="19" t="s">
        <v>65</v>
      </c>
      <c r="D27" s="19" t="s">
        <v>54</v>
      </c>
      <c r="E27" s="19" t="s">
        <v>53</v>
      </c>
      <c r="F27" s="23">
        <v>652503</v>
      </c>
      <c r="G27" s="36">
        <v>-0.92246282396637802</v>
      </c>
      <c r="H27" s="36">
        <v>-0.97974437780743395</v>
      </c>
    </row>
    <row r="28" spans="2:8" x14ac:dyDescent="0.35">
      <c r="B28" s="19">
        <v>26</v>
      </c>
      <c r="C28" s="19" t="s">
        <v>66</v>
      </c>
      <c r="D28" s="19" t="s">
        <v>57</v>
      </c>
      <c r="E28" s="19" t="s">
        <v>56</v>
      </c>
      <c r="F28" s="23">
        <v>641903</v>
      </c>
      <c r="G28" s="36">
        <v>-0.84135798556344998</v>
      </c>
      <c r="H28" s="36">
        <v>-1.0695748641159999</v>
      </c>
    </row>
    <row r="29" spans="2:8" x14ac:dyDescent="0.35">
      <c r="B29" s="19">
        <v>27</v>
      </c>
      <c r="C29" s="19" t="s">
        <v>67</v>
      </c>
      <c r="D29" s="19" t="s">
        <v>60</v>
      </c>
      <c r="E29" s="19" t="s">
        <v>59</v>
      </c>
      <c r="F29" s="23">
        <v>639111</v>
      </c>
      <c r="G29" s="36">
        <v>-1.7256272994008102</v>
      </c>
      <c r="H29" s="36">
        <v>-1.72651113572888</v>
      </c>
    </row>
    <row r="30" spans="2:8" x14ac:dyDescent="0.35">
      <c r="B30" s="19">
        <v>28</v>
      </c>
      <c r="C30" s="19" t="s">
        <v>68</v>
      </c>
      <c r="D30" s="19" t="s">
        <v>45</v>
      </c>
      <c r="E30" s="19" t="s">
        <v>44</v>
      </c>
      <c r="F30" s="23">
        <v>633104</v>
      </c>
      <c r="G30" s="36">
        <v>6.0862719385257804E-3</v>
      </c>
      <c r="H30" s="36">
        <v>1.24839006458139E-2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D1CF1B-DD7E-494A-8503-015BDBD89C3E}">
  <dimension ref="A1:I30"/>
  <sheetViews>
    <sheetView workbookViewId="0">
      <selection activeCell="J23" sqref="J23"/>
    </sheetView>
  </sheetViews>
  <sheetFormatPr defaultRowHeight="14.5" x14ac:dyDescent="0.35"/>
  <cols>
    <col min="1" max="1" width="8.7265625" style="13"/>
    <col min="3" max="3" width="13.81640625" customWidth="1"/>
    <col min="4" max="4" width="11.7265625" customWidth="1"/>
    <col min="5" max="5" width="9.453125" customWidth="1"/>
  </cols>
  <sheetData>
    <row r="1" spans="2:9" s="13" customFormat="1" x14ac:dyDescent="0.35"/>
    <row r="2" spans="2:9" x14ac:dyDescent="0.35">
      <c r="B2" s="30" t="s">
        <v>2</v>
      </c>
      <c r="C2" s="30" t="s">
        <v>3</v>
      </c>
      <c r="D2" s="30" t="s">
        <v>344</v>
      </c>
      <c r="E2" s="30" t="s">
        <v>359</v>
      </c>
      <c r="F2" s="30" t="s">
        <v>477</v>
      </c>
      <c r="G2" s="30" t="s">
        <v>478</v>
      </c>
      <c r="H2" s="30" t="s">
        <v>479</v>
      </c>
      <c r="I2" s="30" t="s">
        <v>480</v>
      </c>
    </row>
    <row r="3" spans="2:9" x14ac:dyDescent="0.35">
      <c r="B3" s="19">
        <v>1</v>
      </c>
      <c r="C3" s="19" t="s">
        <v>5</v>
      </c>
      <c r="D3" s="19" t="s">
        <v>6</v>
      </c>
      <c r="E3" s="19" t="s">
        <v>481</v>
      </c>
      <c r="F3" s="35">
        <v>33</v>
      </c>
      <c r="G3" s="35">
        <v>130</v>
      </c>
      <c r="H3" s="35" t="s">
        <v>482</v>
      </c>
      <c r="I3" s="35" t="s">
        <v>482</v>
      </c>
    </row>
    <row r="4" spans="2:9" x14ac:dyDescent="0.35">
      <c r="B4" s="19">
        <v>2</v>
      </c>
      <c r="C4" s="19" t="s">
        <v>7</v>
      </c>
      <c r="D4" s="19" t="s">
        <v>8</v>
      </c>
      <c r="E4" s="19" t="s">
        <v>481</v>
      </c>
      <c r="F4" s="35">
        <v>64</v>
      </c>
      <c r="G4" s="35">
        <v>103</v>
      </c>
      <c r="H4" s="35">
        <v>64</v>
      </c>
      <c r="I4" s="35">
        <v>109</v>
      </c>
    </row>
    <row r="5" spans="2:9" x14ac:dyDescent="0.35">
      <c r="B5" s="19">
        <v>3</v>
      </c>
      <c r="C5" s="19" t="s">
        <v>10</v>
      </c>
      <c r="D5" s="19" t="s">
        <v>11</v>
      </c>
      <c r="E5" s="19" t="s">
        <v>481</v>
      </c>
      <c r="F5" s="35">
        <v>121</v>
      </c>
      <c r="G5" s="35">
        <v>130</v>
      </c>
      <c r="H5" s="35">
        <v>121</v>
      </c>
      <c r="I5" s="35">
        <v>135</v>
      </c>
    </row>
    <row r="6" spans="2:9" x14ac:dyDescent="0.35">
      <c r="B6" s="19">
        <v>4</v>
      </c>
      <c r="C6" s="19" t="s">
        <v>13</v>
      </c>
      <c r="D6" s="19" t="s">
        <v>14</v>
      </c>
      <c r="E6" s="19" t="s">
        <v>481</v>
      </c>
      <c r="F6" s="35">
        <v>34</v>
      </c>
      <c r="G6" s="35">
        <v>90</v>
      </c>
      <c r="H6" s="35">
        <v>34</v>
      </c>
      <c r="I6" s="35">
        <v>95</v>
      </c>
    </row>
    <row r="7" spans="2:9" x14ac:dyDescent="0.35">
      <c r="B7" s="19">
        <v>5</v>
      </c>
      <c r="C7" s="19" t="s">
        <v>16</v>
      </c>
      <c r="D7" s="19" t="s">
        <v>17</v>
      </c>
      <c r="E7" s="19" t="s">
        <v>481</v>
      </c>
      <c r="F7" s="35">
        <v>20</v>
      </c>
      <c r="G7" s="35">
        <v>103</v>
      </c>
      <c r="H7" s="35">
        <v>20</v>
      </c>
      <c r="I7" s="35">
        <v>108</v>
      </c>
    </row>
    <row r="8" spans="2:9" x14ac:dyDescent="0.35">
      <c r="B8" s="19">
        <v>6</v>
      </c>
      <c r="C8" s="19" t="s">
        <v>19</v>
      </c>
      <c r="D8" s="19" t="s">
        <v>20</v>
      </c>
      <c r="E8" s="19" t="s">
        <v>481</v>
      </c>
      <c r="F8" s="35">
        <v>106</v>
      </c>
      <c r="G8" s="35">
        <v>128</v>
      </c>
      <c r="H8" s="35" t="s">
        <v>482</v>
      </c>
      <c r="I8" s="35" t="s">
        <v>482</v>
      </c>
    </row>
    <row r="9" spans="2:9" x14ac:dyDescent="0.35">
      <c r="B9" s="19">
        <v>7</v>
      </c>
      <c r="C9" s="19" t="s">
        <v>22</v>
      </c>
      <c r="D9" s="19" t="s">
        <v>14</v>
      </c>
      <c r="E9" s="19" t="s">
        <v>481</v>
      </c>
      <c r="F9" s="35">
        <v>107</v>
      </c>
      <c r="G9" s="35">
        <v>93</v>
      </c>
      <c r="H9" s="35" t="s">
        <v>482</v>
      </c>
      <c r="I9" s="35" t="s">
        <v>482</v>
      </c>
    </row>
    <row r="10" spans="2:9" x14ac:dyDescent="0.35">
      <c r="B10" s="19">
        <v>8</v>
      </c>
      <c r="C10" s="19" t="s">
        <v>25</v>
      </c>
      <c r="D10" s="19" t="s">
        <v>8</v>
      </c>
      <c r="E10" s="19" t="s">
        <v>481</v>
      </c>
      <c r="F10" s="35">
        <v>64</v>
      </c>
      <c r="G10" s="35">
        <v>103</v>
      </c>
      <c r="H10" s="35" t="s">
        <v>482</v>
      </c>
      <c r="I10" s="35" t="s">
        <v>482</v>
      </c>
    </row>
    <row r="11" spans="2:9" x14ac:dyDescent="0.35">
      <c r="B11" s="19">
        <v>9</v>
      </c>
      <c r="C11" s="19" t="s">
        <v>28</v>
      </c>
      <c r="D11" s="19" t="s">
        <v>14</v>
      </c>
      <c r="E11" s="19" t="s">
        <v>481</v>
      </c>
      <c r="F11" s="35">
        <v>34</v>
      </c>
      <c r="G11" s="35">
        <v>100</v>
      </c>
      <c r="H11" s="35">
        <v>34</v>
      </c>
      <c r="I11" s="35">
        <v>105</v>
      </c>
    </row>
    <row r="12" spans="2:9" x14ac:dyDescent="0.35">
      <c r="B12" s="19">
        <v>10</v>
      </c>
      <c r="C12" s="19" t="s">
        <v>31</v>
      </c>
      <c r="D12" s="19" t="s">
        <v>8</v>
      </c>
      <c r="E12" s="19" t="s">
        <v>481</v>
      </c>
      <c r="F12" s="35">
        <v>35</v>
      </c>
      <c r="G12" s="35">
        <v>117</v>
      </c>
      <c r="H12" s="35" t="s">
        <v>482</v>
      </c>
      <c r="I12" s="35" t="s">
        <v>482</v>
      </c>
    </row>
    <row r="13" spans="2:9" x14ac:dyDescent="0.35">
      <c r="B13" s="19">
        <v>11</v>
      </c>
      <c r="C13" s="19" t="s">
        <v>34</v>
      </c>
      <c r="D13" s="19" t="s">
        <v>14</v>
      </c>
      <c r="E13" s="19" t="s">
        <v>481</v>
      </c>
      <c r="F13" s="35">
        <v>107</v>
      </c>
      <c r="G13" s="35">
        <v>93</v>
      </c>
      <c r="H13" s="35" t="s">
        <v>482</v>
      </c>
      <c r="I13" s="35" t="s">
        <v>482</v>
      </c>
    </row>
    <row r="14" spans="2:9" x14ac:dyDescent="0.35">
      <c r="B14" s="19">
        <v>12</v>
      </c>
      <c r="C14" s="19" t="s">
        <v>37</v>
      </c>
      <c r="D14" s="19" t="s">
        <v>23</v>
      </c>
      <c r="E14" s="19" t="s">
        <v>481</v>
      </c>
      <c r="F14" s="35">
        <v>48</v>
      </c>
      <c r="G14" s="35">
        <v>94</v>
      </c>
      <c r="H14" s="35" t="s">
        <v>482</v>
      </c>
      <c r="I14" s="35" t="s">
        <v>482</v>
      </c>
    </row>
    <row r="15" spans="2:9" x14ac:dyDescent="0.35">
      <c r="B15" s="19">
        <v>13</v>
      </c>
      <c r="C15" s="19" t="s">
        <v>40</v>
      </c>
      <c r="D15" s="19" t="s">
        <v>14</v>
      </c>
      <c r="E15" s="19" t="s">
        <v>481</v>
      </c>
      <c r="F15" s="35">
        <v>34</v>
      </c>
      <c r="G15" s="35">
        <v>100</v>
      </c>
      <c r="H15" s="35">
        <v>34</v>
      </c>
      <c r="I15" s="35">
        <v>105</v>
      </c>
    </row>
    <row r="16" spans="2:9" x14ac:dyDescent="0.35">
      <c r="B16" s="19">
        <v>14</v>
      </c>
      <c r="C16" s="19" t="s">
        <v>43</v>
      </c>
      <c r="D16" s="19" t="s">
        <v>26</v>
      </c>
      <c r="E16" s="19" t="s">
        <v>481</v>
      </c>
      <c r="F16" s="35">
        <v>48</v>
      </c>
      <c r="G16" s="35">
        <v>124</v>
      </c>
      <c r="H16" s="35">
        <v>48</v>
      </c>
      <c r="I16" s="35">
        <v>129</v>
      </c>
    </row>
    <row r="17" spans="2:9" x14ac:dyDescent="0.35">
      <c r="B17" s="19">
        <v>15</v>
      </c>
      <c r="C17" s="19" t="s">
        <v>46</v>
      </c>
      <c r="D17" s="19" t="s">
        <v>29</v>
      </c>
      <c r="E17" s="19" t="s">
        <v>481</v>
      </c>
      <c r="F17" s="35">
        <v>121</v>
      </c>
      <c r="G17" s="35">
        <v>125</v>
      </c>
      <c r="H17" s="35" t="s">
        <v>482</v>
      </c>
      <c r="I17" s="35" t="s">
        <v>482</v>
      </c>
    </row>
    <row r="18" spans="2:9" x14ac:dyDescent="0.35">
      <c r="B18" s="19">
        <v>16</v>
      </c>
      <c r="C18" s="19" t="s">
        <v>49</v>
      </c>
      <c r="D18" s="19" t="s">
        <v>32</v>
      </c>
      <c r="E18" s="19" t="s">
        <v>481</v>
      </c>
      <c r="F18" s="35">
        <v>150</v>
      </c>
      <c r="G18" s="35">
        <v>112</v>
      </c>
      <c r="H18" s="35" t="s">
        <v>482</v>
      </c>
      <c r="I18" s="35" t="s">
        <v>482</v>
      </c>
    </row>
    <row r="19" spans="2:9" x14ac:dyDescent="0.35">
      <c r="B19" s="19">
        <v>17</v>
      </c>
      <c r="C19" s="19" t="s">
        <v>52</v>
      </c>
      <c r="D19" s="19" t="s">
        <v>8</v>
      </c>
      <c r="E19" s="19" t="s">
        <v>481</v>
      </c>
      <c r="F19" s="35">
        <v>35</v>
      </c>
      <c r="G19" s="35">
        <v>117</v>
      </c>
      <c r="H19" s="35" t="s">
        <v>482</v>
      </c>
      <c r="I19" s="35" t="s">
        <v>482</v>
      </c>
    </row>
    <row r="20" spans="2:9" x14ac:dyDescent="0.35">
      <c r="B20" s="19">
        <v>18</v>
      </c>
      <c r="C20" s="19" t="s">
        <v>55</v>
      </c>
      <c r="D20" s="19" t="s">
        <v>35</v>
      </c>
      <c r="E20" s="19" t="s">
        <v>481</v>
      </c>
      <c r="F20" s="35">
        <v>137</v>
      </c>
      <c r="G20" s="35">
        <v>150</v>
      </c>
      <c r="H20" s="35">
        <v>137</v>
      </c>
      <c r="I20" s="35">
        <v>154</v>
      </c>
    </row>
    <row r="21" spans="2:9" x14ac:dyDescent="0.35">
      <c r="B21" s="19">
        <v>19</v>
      </c>
      <c r="C21" s="19" t="s">
        <v>58</v>
      </c>
      <c r="D21" s="19" t="s">
        <v>38</v>
      </c>
      <c r="E21" s="19" t="s">
        <v>481</v>
      </c>
      <c r="F21" s="35">
        <v>78</v>
      </c>
      <c r="G21" s="35">
        <v>127</v>
      </c>
      <c r="H21" s="35" t="s">
        <v>482</v>
      </c>
      <c r="I21" s="35" t="s">
        <v>482</v>
      </c>
    </row>
    <row r="22" spans="2:9" x14ac:dyDescent="0.35">
      <c r="B22" s="19">
        <v>20</v>
      </c>
      <c r="C22" s="19" t="s">
        <v>36</v>
      </c>
      <c r="D22" s="19" t="s">
        <v>41</v>
      </c>
      <c r="E22" s="19" t="s">
        <v>481</v>
      </c>
      <c r="F22" s="35">
        <v>4</v>
      </c>
      <c r="G22" s="35">
        <v>120</v>
      </c>
      <c r="H22" s="35" t="s">
        <v>482</v>
      </c>
      <c r="I22" s="35" t="s">
        <v>482</v>
      </c>
    </row>
    <row r="23" spans="2:9" x14ac:dyDescent="0.35">
      <c r="B23" s="19">
        <v>21</v>
      </c>
      <c r="C23" s="19" t="s">
        <v>61</v>
      </c>
      <c r="D23" s="19" t="s">
        <v>44</v>
      </c>
      <c r="E23" s="19" t="s">
        <v>481</v>
      </c>
      <c r="F23" s="35">
        <v>19</v>
      </c>
      <c r="G23" s="35">
        <v>112</v>
      </c>
      <c r="H23" s="35">
        <v>19</v>
      </c>
      <c r="I23" s="35">
        <v>114</v>
      </c>
    </row>
    <row r="24" spans="2:9" x14ac:dyDescent="0.35">
      <c r="B24" s="19">
        <v>22</v>
      </c>
      <c r="C24" s="19" t="s">
        <v>62</v>
      </c>
      <c r="D24" s="19" t="s">
        <v>47</v>
      </c>
      <c r="E24" s="19" t="s">
        <v>481</v>
      </c>
      <c r="F24" s="35">
        <v>34</v>
      </c>
      <c r="G24" s="35">
        <v>110</v>
      </c>
      <c r="H24" s="35">
        <v>34</v>
      </c>
      <c r="I24" s="35">
        <v>111</v>
      </c>
    </row>
    <row r="25" spans="2:9" x14ac:dyDescent="0.35">
      <c r="B25" s="19">
        <v>23</v>
      </c>
      <c r="C25" s="19" t="s">
        <v>63</v>
      </c>
      <c r="D25" s="19" t="s">
        <v>14</v>
      </c>
      <c r="E25" s="19" t="s">
        <v>481</v>
      </c>
      <c r="F25" s="35">
        <v>49</v>
      </c>
      <c r="G25" s="35">
        <v>97</v>
      </c>
      <c r="H25" s="35" t="s">
        <v>482</v>
      </c>
      <c r="I25" s="35" t="s">
        <v>482</v>
      </c>
    </row>
    <row r="26" spans="2:9" x14ac:dyDescent="0.35">
      <c r="B26" s="19">
        <v>24</v>
      </c>
      <c r="C26" s="19" t="s">
        <v>64</v>
      </c>
      <c r="D26" s="19" t="s">
        <v>50</v>
      </c>
      <c r="E26" s="19" t="s">
        <v>481</v>
      </c>
      <c r="F26" s="35">
        <v>135</v>
      </c>
      <c r="G26" s="35">
        <v>136</v>
      </c>
      <c r="H26" s="35" t="s">
        <v>482</v>
      </c>
      <c r="I26" s="35" t="s">
        <v>482</v>
      </c>
    </row>
    <row r="27" spans="2:9" x14ac:dyDescent="0.35">
      <c r="B27" s="19">
        <v>25</v>
      </c>
      <c r="C27" s="19" t="s">
        <v>65</v>
      </c>
      <c r="D27" s="19" t="s">
        <v>53</v>
      </c>
      <c r="E27" s="19" t="s">
        <v>481</v>
      </c>
      <c r="F27" s="35">
        <v>137</v>
      </c>
      <c r="G27" s="35">
        <v>143</v>
      </c>
      <c r="H27" s="35" t="s">
        <v>482</v>
      </c>
      <c r="I27" s="35" t="s">
        <v>482</v>
      </c>
    </row>
    <row r="28" spans="2:9" x14ac:dyDescent="0.35">
      <c r="B28" s="19">
        <v>26</v>
      </c>
      <c r="C28" s="19" t="s">
        <v>66</v>
      </c>
      <c r="D28" s="19" t="s">
        <v>56</v>
      </c>
      <c r="E28" s="19" t="s">
        <v>481</v>
      </c>
      <c r="F28" s="35">
        <v>166</v>
      </c>
      <c r="G28" s="35">
        <v>112</v>
      </c>
      <c r="H28" s="35" t="s">
        <v>482</v>
      </c>
      <c r="I28" s="35" t="s">
        <v>482</v>
      </c>
    </row>
    <row r="29" spans="2:9" x14ac:dyDescent="0.35">
      <c r="B29" s="19">
        <v>27</v>
      </c>
      <c r="C29" s="19" t="s">
        <v>67</v>
      </c>
      <c r="D29" s="19" t="s">
        <v>59</v>
      </c>
      <c r="E29" s="19" t="s">
        <v>481</v>
      </c>
      <c r="F29" s="35">
        <v>150</v>
      </c>
      <c r="G29" s="35">
        <v>132</v>
      </c>
      <c r="H29" s="35" t="s">
        <v>482</v>
      </c>
      <c r="I29" s="35" t="s">
        <v>482</v>
      </c>
    </row>
    <row r="30" spans="2:9" x14ac:dyDescent="0.35">
      <c r="B30" s="19">
        <v>28</v>
      </c>
      <c r="C30" s="19" t="s">
        <v>68</v>
      </c>
      <c r="D30" s="19" t="s">
        <v>44</v>
      </c>
      <c r="E30" s="19" t="s">
        <v>481</v>
      </c>
      <c r="F30" s="35">
        <v>165</v>
      </c>
      <c r="G30" s="35">
        <v>109</v>
      </c>
      <c r="H30" s="35" t="s">
        <v>482</v>
      </c>
      <c r="I30" s="35" t="s">
        <v>482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095F4-8EFF-452D-A337-6BFEE55B317F}">
  <dimension ref="A1:T33"/>
  <sheetViews>
    <sheetView workbookViewId="0">
      <selection activeCell="M34" sqref="M34"/>
    </sheetView>
  </sheetViews>
  <sheetFormatPr defaultRowHeight="14.5" x14ac:dyDescent="0.35"/>
  <cols>
    <col min="1" max="1" width="8.7265625" style="13"/>
    <col min="2" max="2" width="8.7265625" style="1"/>
    <col min="3" max="3" width="14.81640625" customWidth="1"/>
    <col min="4" max="4" width="13.453125" style="1" customWidth="1"/>
    <col min="5" max="5" width="8.90625" customWidth="1"/>
    <col min="6" max="6" width="8.453125" customWidth="1"/>
    <col min="7" max="7" width="7.1796875" customWidth="1"/>
    <col min="8" max="8" width="9.7265625" customWidth="1"/>
    <col min="9" max="9" width="12.1796875" customWidth="1"/>
    <col min="10" max="10" width="16.453125" customWidth="1"/>
    <col min="11" max="11" width="10.26953125" customWidth="1"/>
    <col min="13" max="13" width="10.08984375" bestFit="1" customWidth="1"/>
    <col min="14" max="14" width="13.54296875" customWidth="1"/>
    <col min="15" max="15" width="14.81640625" customWidth="1"/>
    <col min="16" max="16" width="9.08984375" bestFit="1" customWidth="1"/>
    <col min="17" max="17" width="9.08984375" customWidth="1"/>
    <col min="18" max="18" width="17.54296875" customWidth="1"/>
    <col min="19" max="19" width="19.54296875" customWidth="1"/>
    <col min="20" max="20" width="13.36328125" customWidth="1"/>
  </cols>
  <sheetData>
    <row r="1" spans="1:20" s="13" customFormat="1" x14ac:dyDescent="0.35"/>
    <row r="2" spans="1:20" s="3" customFormat="1" x14ac:dyDescent="0.35">
      <c r="A2" s="15"/>
      <c r="B2" s="37" t="s">
        <v>2</v>
      </c>
      <c r="C2" s="37" t="s">
        <v>3</v>
      </c>
      <c r="D2" s="37" t="s">
        <v>344</v>
      </c>
      <c r="E2" s="37" t="s">
        <v>348</v>
      </c>
      <c r="F2" s="37"/>
      <c r="G2" s="37"/>
      <c r="H2" s="37"/>
      <c r="I2" s="37"/>
      <c r="J2" s="37"/>
      <c r="K2" s="37"/>
      <c r="M2" s="37" t="s">
        <v>353</v>
      </c>
      <c r="N2" s="37"/>
      <c r="O2" s="37"/>
      <c r="P2" s="37"/>
      <c r="Q2" s="37"/>
      <c r="R2" s="37"/>
      <c r="S2" s="37"/>
      <c r="T2" s="30"/>
    </row>
    <row r="3" spans="1:20" x14ac:dyDescent="0.35">
      <c r="B3" s="37"/>
      <c r="C3" s="37"/>
      <c r="D3" s="37"/>
      <c r="E3" s="25" t="s">
        <v>345</v>
      </c>
      <c r="F3" s="25" t="s">
        <v>346</v>
      </c>
      <c r="G3" s="25" t="s">
        <v>1</v>
      </c>
      <c r="H3" s="25" t="s">
        <v>347</v>
      </c>
      <c r="I3" s="25" t="s">
        <v>351</v>
      </c>
      <c r="J3" s="25" t="s">
        <v>350</v>
      </c>
      <c r="K3" s="25" t="s">
        <v>349</v>
      </c>
      <c r="M3" s="25" t="s">
        <v>352</v>
      </c>
      <c r="N3" s="25" t="s">
        <v>345</v>
      </c>
      <c r="O3" s="25" t="s">
        <v>346</v>
      </c>
      <c r="P3" s="25" t="s">
        <v>1</v>
      </c>
      <c r="Q3" s="25" t="s">
        <v>347</v>
      </c>
      <c r="R3" s="25" t="s">
        <v>350</v>
      </c>
      <c r="S3" s="25" t="s">
        <v>355</v>
      </c>
      <c r="T3" s="25" t="s">
        <v>354</v>
      </c>
    </row>
    <row r="4" spans="1:20" x14ac:dyDescent="0.35">
      <c r="B4" s="19">
        <v>1</v>
      </c>
      <c r="C4" s="19" t="s">
        <v>5</v>
      </c>
      <c r="D4" s="19" t="s">
        <v>6</v>
      </c>
      <c r="E4" s="26">
        <v>682.13250000000005</v>
      </c>
      <c r="F4" s="26">
        <v>24.12</v>
      </c>
      <c r="G4" s="26">
        <v>3.2625000000000002</v>
      </c>
      <c r="H4" s="26">
        <v>0</v>
      </c>
      <c r="I4" s="27">
        <v>1663.11</v>
      </c>
      <c r="J4" s="27">
        <f>SUM(E4:H4)</f>
        <v>709.5150000000001</v>
      </c>
      <c r="K4" s="27">
        <v>2372.625</v>
      </c>
      <c r="M4" s="31">
        <v>17430</v>
      </c>
      <c r="N4" s="31">
        <v>170674</v>
      </c>
      <c r="O4" s="31">
        <v>250397</v>
      </c>
      <c r="P4" s="31">
        <v>274</v>
      </c>
      <c r="Q4" s="31">
        <v>25</v>
      </c>
      <c r="R4" s="31">
        <v>438800</v>
      </c>
      <c r="S4" s="31">
        <v>456719</v>
      </c>
      <c r="T4" s="32">
        <f>R4+S4</f>
        <v>895519</v>
      </c>
    </row>
    <row r="5" spans="1:20" x14ac:dyDescent="0.35">
      <c r="B5" s="19">
        <v>2</v>
      </c>
      <c r="C5" s="19" t="s">
        <v>7</v>
      </c>
      <c r="D5" s="19" t="s">
        <v>8</v>
      </c>
      <c r="E5" s="26">
        <v>913.95</v>
      </c>
      <c r="F5" s="26">
        <v>33.93</v>
      </c>
      <c r="G5" s="26">
        <v>4.0949999999999998</v>
      </c>
      <c r="H5" s="26">
        <v>0</v>
      </c>
      <c r="I5" s="27">
        <v>2049.0749999999998</v>
      </c>
      <c r="J5" s="27">
        <f t="shared" ref="J5:J31" si="0">SUM(E5:H5)</f>
        <v>951.97500000000002</v>
      </c>
      <c r="K5" s="27">
        <v>3001.05</v>
      </c>
      <c r="M5" s="31">
        <v>34725</v>
      </c>
      <c r="N5" s="31">
        <v>339688</v>
      </c>
      <c r="O5" s="31">
        <v>384375</v>
      </c>
      <c r="P5" s="31">
        <v>1063</v>
      </c>
      <c r="Q5" s="31">
        <v>36</v>
      </c>
      <c r="R5" s="31">
        <v>759887</v>
      </c>
      <c r="S5" s="31">
        <v>830776</v>
      </c>
      <c r="T5" s="32">
        <f t="shared" ref="T5:T31" si="1">R5+S5</f>
        <v>1590663</v>
      </c>
    </row>
    <row r="6" spans="1:20" x14ac:dyDescent="0.35">
      <c r="B6" s="19">
        <v>3</v>
      </c>
      <c r="C6" s="19" t="s">
        <v>10</v>
      </c>
      <c r="D6" s="19" t="s">
        <v>11</v>
      </c>
      <c r="E6" s="26">
        <v>513.29250000000002</v>
      </c>
      <c r="F6" s="26">
        <v>17.752500000000001</v>
      </c>
      <c r="G6" s="26">
        <v>1.5075000000000001</v>
      </c>
      <c r="H6" s="26">
        <v>0</v>
      </c>
      <c r="I6" s="27">
        <v>799.49249999999995</v>
      </c>
      <c r="J6" s="27">
        <f t="shared" si="0"/>
        <v>532.55250000000012</v>
      </c>
      <c r="K6" s="27">
        <v>1332.0450000000001</v>
      </c>
      <c r="M6" s="31">
        <v>15241</v>
      </c>
      <c r="N6" s="31">
        <v>220268</v>
      </c>
      <c r="O6" s="31">
        <v>392061</v>
      </c>
      <c r="P6" s="31">
        <v>476</v>
      </c>
      <c r="Q6" s="31">
        <v>0</v>
      </c>
      <c r="R6" s="31">
        <v>628046</v>
      </c>
      <c r="S6" s="31">
        <v>679985</v>
      </c>
      <c r="T6" s="32">
        <f t="shared" si="1"/>
        <v>1308031</v>
      </c>
    </row>
    <row r="7" spans="1:20" x14ac:dyDescent="0.35">
      <c r="B7" s="19">
        <v>4</v>
      </c>
      <c r="C7" s="19" t="s">
        <v>13</v>
      </c>
      <c r="D7" s="19" t="s">
        <v>14</v>
      </c>
      <c r="E7" s="26">
        <v>847.6875</v>
      </c>
      <c r="F7" s="26">
        <v>102.015</v>
      </c>
      <c r="G7" s="26">
        <v>16.47</v>
      </c>
      <c r="H7" s="26">
        <v>4.4999999999999998E-2</v>
      </c>
      <c r="I7" s="27">
        <v>4522.6575000000003</v>
      </c>
      <c r="J7" s="27">
        <f t="shared" si="0"/>
        <v>966.21749999999997</v>
      </c>
      <c r="K7" s="27">
        <v>5488.875</v>
      </c>
      <c r="M7" s="31">
        <v>20909</v>
      </c>
      <c r="N7" s="31">
        <v>137788</v>
      </c>
      <c r="O7" s="31">
        <v>124238</v>
      </c>
      <c r="P7" s="31">
        <v>3564</v>
      </c>
      <c r="Q7" s="31">
        <v>376</v>
      </c>
      <c r="R7" s="31">
        <v>286875</v>
      </c>
      <c r="S7" s="31">
        <v>588420</v>
      </c>
      <c r="T7" s="32">
        <f t="shared" si="1"/>
        <v>875295</v>
      </c>
    </row>
    <row r="8" spans="1:20" x14ac:dyDescent="0.35">
      <c r="B8" s="19">
        <v>5</v>
      </c>
      <c r="C8" s="19" t="s">
        <v>16</v>
      </c>
      <c r="D8" s="19" t="s">
        <v>17</v>
      </c>
      <c r="E8" s="26">
        <v>1019.97</v>
      </c>
      <c r="F8" s="26">
        <v>25.5825</v>
      </c>
      <c r="G8" s="26">
        <v>6.5925000000000002</v>
      </c>
      <c r="H8" s="26">
        <v>0.2475</v>
      </c>
      <c r="I8" s="27">
        <v>862.8075</v>
      </c>
      <c r="J8" s="27">
        <f t="shared" si="0"/>
        <v>1052.3924999999999</v>
      </c>
      <c r="K8" s="27">
        <v>1915.2</v>
      </c>
      <c r="M8" s="31">
        <v>13777</v>
      </c>
      <c r="N8" s="31">
        <v>328643</v>
      </c>
      <c r="O8" s="31">
        <v>113249</v>
      </c>
      <c r="P8" s="31">
        <v>172</v>
      </c>
      <c r="Q8" s="31">
        <v>0</v>
      </c>
      <c r="R8" s="31">
        <v>455841</v>
      </c>
      <c r="S8" s="31">
        <v>463997</v>
      </c>
      <c r="T8" s="32">
        <f t="shared" si="1"/>
        <v>919838</v>
      </c>
    </row>
    <row r="9" spans="1:20" x14ac:dyDescent="0.35">
      <c r="B9" s="19">
        <v>6</v>
      </c>
      <c r="C9" s="19" t="s">
        <v>19</v>
      </c>
      <c r="D9" s="19" t="s">
        <v>20</v>
      </c>
      <c r="E9" s="26">
        <v>285.9975</v>
      </c>
      <c r="F9" s="26">
        <v>10.44</v>
      </c>
      <c r="G9" s="26">
        <v>1.845</v>
      </c>
      <c r="H9" s="26">
        <v>2.2499999999999999E-2</v>
      </c>
      <c r="I9" s="27">
        <v>550.755</v>
      </c>
      <c r="J9" s="27">
        <f t="shared" si="0"/>
        <v>298.30500000000001</v>
      </c>
      <c r="K9" s="27">
        <v>849.06</v>
      </c>
      <c r="M9" s="31">
        <v>6358</v>
      </c>
      <c r="N9" s="31">
        <v>73899</v>
      </c>
      <c r="O9" s="31">
        <v>54396</v>
      </c>
      <c r="P9" s="31">
        <v>71</v>
      </c>
      <c r="Q9" s="31">
        <v>0</v>
      </c>
      <c r="R9" s="31">
        <v>134724</v>
      </c>
      <c r="S9" s="31">
        <v>151703</v>
      </c>
      <c r="T9" s="32">
        <f t="shared" si="1"/>
        <v>286427</v>
      </c>
    </row>
    <row r="10" spans="1:20" x14ac:dyDescent="0.35">
      <c r="B10" s="19">
        <v>7</v>
      </c>
      <c r="C10" s="19" t="s">
        <v>22</v>
      </c>
      <c r="D10" s="19" t="s">
        <v>14</v>
      </c>
      <c r="E10" s="26">
        <v>508.32</v>
      </c>
      <c r="F10" s="26">
        <v>109.55249999999999</v>
      </c>
      <c r="G10" s="26">
        <v>35.774999999999999</v>
      </c>
      <c r="H10" s="26">
        <v>0.18</v>
      </c>
      <c r="I10" s="27">
        <v>2288.9025000000001</v>
      </c>
      <c r="J10" s="27">
        <f t="shared" si="0"/>
        <v>653.82749999999987</v>
      </c>
      <c r="K10" s="27">
        <v>2942.73</v>
      </c>
      <c r="M10" s="31">
        <v>10831</v>
      </c>
      <c r="N10" s="31">
        <v>131095</v>
      </c>
      <c r="O10" s="31">
        <v>65568</v>
      </c>
      <c r="P10" s="31">
        <v>8754</v>
      </c>
      <c r="Q10" s="31">
        <v>1515</v>
      </c>
      <c r="R10" s="31">
        <v>217763</v>
      </c>
      <c r="S10" s="31">
        <v>472995</v>
      </c>
      <c r="T10" s="32">
        <f t="shared" si="1"/>
        <v>690758</v>
      </c>
    </row>
    <row r="11" spans="1:20" x14ac:dyDescent="0.35">
      <c r="B11" s="19">
        <v>8</v>
      </c>
      <c r="C11" s="19" t="s">
        <v>25</v>
      </c>
      <c r="D11" s="19" t="s">
        <v>8</v>
      </c>
      <c r="E11" s="26">
        <v>259.6275</v>
      </c>
      <c r="F11" s="26">
        <v>13.657500000000001</v>
      </c>
      <c r="G11" s="26">
        <v>1.62</v>
      </c>
      <c r="H11" s="26">
        <v>0</v>
      </c>
      <c r="I11" s="27">
        <v>680.44500000000005</v>
      </c>
      <c r="J11" s="27">
        <f t="shared" si="0"/>
        <v>274.90500000000003</v>
      </c>
      <c r="K11" s="27">
        <v>955.35</v>
      </c>
      <c r="M11" s="31">
        <v>8046</v>
      </c>
      <c r="N11" s="31">
        <v>89157</v>
      </c>
      <c r="O11" s="31">
        <v>70505</v>
      </c>
      <c r="P11" s="31">
        <v>167</v>
      </c>
      <c r="Q11" s="31">
        <v>10</v>
      </c>
      <c r="R11" s="31">
        <v>167885</v>
      </c>
      <c r="S11" s="31">
        <v>207240</v>
      </c>
      <c r="T11" s="32">
        <f t="shared" si="1"/>
        <v>375125</v>
      </c>
    </row>
    <row r="12" spans="1:20" x14ac:dyDescent="0.35">
      <c r="B12" s="19">
        <v>9</v>
      </c>
      <c r="C12" s="19" t="s">
        <v>28</v>
      </c>
      <c r="D12" s="19" t="s">
        <v>14</v>
      </c>
      <c r="E12" s="26">
        <v>416.63249999999999</v>
      </c>
      <c r="F12" s="26">
        <v>32.715000000000003</v>
      </c>
      <c r="G12" s="26">
        <v>4.7024999999999997</v>
      </c>
      <c r="H12" s="26">
        <v>2.2499999999999999E-2</v>
      </c>
      <c r="I12" s="27">
        <v>1244.7674999999999</v>
      </c>
      <c r="J12" s="27">
        <f t="shared" si="0"/>
        <v>454.07249999999993</v>
      </c>
      <c r="K12" s="27">
        <v>1698.84</v>
      </c>
      <c r="M12" s="31">
        <v>9609</v>
      </c>
      <c r="N12" s="31">
        <v>83334</v>
      </c>
      <c r="O12" s="31">
        <v>31377</v>
      </c>
      <c r="P12" s="31">
        <v>988</v>
      </c>
      <c r="Q12" s="31">
        <v>93</v>
      </c>
      <c r="R12" s="31">
        <v>125401</v>
      </c>
      <c r="S12" s="31">
        <v>311999</v>
      </c>
      <c r="T12" s="32">
        <f t="shared" si="1"/>
        <v>437400</v>
      </c>
    </row>
    <row r="13" spans="1:20" x14ac:dyDescent="0.35">
      <c r="B13" s="19">
        <v>10</v>
      </c>
      <c r="C13" s="19" t="s">
        <v>31</v>
      </c>
      <c r="D13" s="19" t="s">
        <v>8</v>
      </c>
      <c r="E13" s="26">
        <v>323.23500000000001</v>
      </c>
      <c r="F13" s="26">
        <v>12.33</v>
      </c>
      <c r="G13" s="26">
        <v>1.845</v>
      </c>
      <c r="H13" s="26">
        <v>0</v>
      </c>
      <c r="I13" s="27">
        <v>677.92499999999995</v>
      </c>
      <c r="J13" s="27">
        <f t="shared" si="0"/>
        <v>337.41</v>
      </c>
      <c r="K13" s="27">
        <v>1015.335</v>
      </c>
      <c r="M13" s="31">
        <v>10409</v>
      </c>
      <c r="N13" s="31">
        <v>117415</v>
      </c>
      <c r="O13" s="31">
        <v>79130</v>
      </c>
      <c r="P13" s="31">
        <v>337</v>
      </c>
      <c r="Q13" s="31">
        <v>0</v>
      </c>
      <c r="R13" s="31">
        <v>207291</v>
      </c>
      <c r="S13" s="31">
        <v>232270</v>
      </c>
      <c r="T13" s="32">
        <f t="shared" si="1"/>
        <v>439561</v>
      </c>
    </row>
    <row r="14" spans="1:20" x14ac:dyDescent="0.35">
      <c r="B14" s="19">
        <v>11</v>
      </c>
      <c r="C14" s="19" t="s">
        <v>34</v>
      </c>
      <c r="D14" s="19" t="s">
        <v>14</v>
      </c>
      <c r="E14" s="26">
        <v>358.56</v>
      </c>
      <c r="F14" s="26">
        <v>28.305</v>
      </c>
      <c r="G14" s="26">
        <v>9.4275000000000002</v>
      </c>
      <c r="H14" s="26">
        <v>4.4999999999999998E-2</v>
      </c>
      <c r="I14" s="27">
        <v>1141.6500000000001</v>
      </c>
      <c r="J14" s="27">
        <f t="shared" si="0"/>
        <v>396.33750000000003</v>
      </c>
      <c r="K14" s="27">
        <v>1537.9875</v>
      </c>
      <c r="M14" s="31">
        <v>7092</v>
      </c>
      <c r="N14" s="31">
        <v>65594</v>
      </c>
      <c r="O14" s="31">
        <v>32639</v>
      </c>
      <c r="P14" s="31">
        <v>2736</v>
      </c>
      <c r="Q14" s="31">
        <v>706</v>
      </c>
      <c r="R14" s="31">
        <v>108767</v>
      </c>
      <c r="S14" s="31">
        <v>252223</v>
      </c>
      <c r="T14" s="32">
        <f t="shared" si="1"/>
        <v>360990</v>
      </c>
    </row>
    <row r="15" spans="1:20" x14ac:dyDescent="0.35">
      <c r="B15" s="19">
        <v>12</v>
      </c>
      <c r="C15" s="19" t="s">
        <v>37</v>
      </c>
      <c r="D15" s="19" t="s">
        <v>23</v>
      </c>
      <c r="E15" s="26">
        <v>432.38249999999999</v>
      </c>
      <c r="F15" s="26">
        <v>22.162500000000001</v>
      </c>
      <c r="G15" s="26">
        <v>2.9474999999999998</v>
      </c>
      <c r="H15" s="26">
        <v>0.09</v>
      </c>
      <c r="I15" s="27">
        <v>2068.4475000000002</v>
      </c>
      <c r="J15" s="27">
        <f t="shared" si="0"/>
        <v>457.58249999999998</v>
      </c>
      <c r="K15" s="27">
        <v>2526.0300000000002</v>
      </c>
      <c r="M15" s="31">
        <v>0</v>
      </c>
      <c r="N15" s="31">
        <v>70707</v>
      </c>
      <c r="O15" s="31">
        <v>37774</v>
      </c>
      <c r="P15" s="31">
        <v>599</v>
      </c>
      <c r="Q15" s="31">
        <v>33</v>
      </c>
      <c r="R15" s="31">
        <v>109113</v>
      </c>
      <c r="S15" s="31">
        <v>300139</v>
      </c>
      <c r="T15" s="32">
        <f t="shared" si="1"/>
        <v>409252</v>
      </c>
    </row>
    <row r="16" spans="1:20" x14ac:dyDescent="0.35">
      <c r="B16" s="19">
        <v>13</v>
      </c>
      <c r="C16" s="19" t="s">
        <v>40</v>
      </c>
      <c r="D16" s="19" t="s">
        <v>14</v>
      </c>
      <c r="E16" s="26">
        <v>433.82249999999999</v>
      </c>
      <c r="F16" s="26">
        <v>48.712499999999999</v>
      </c>
      <c r="G16" s="26">
        <v>10.7775</v>
      </c>
      <c r="H16" s="26">
        <v>0.09</v>
      </c>
      <c r="I16" s="27">
        <v>2307.8474999999999</v>
      </c>
      <c r="J16" s="27">
        <f t="shared" si="0"/>
        <v>493.40249999999992</v>
      </c>
      <c r="K16" s="27">
        <v>2801.25</v>
      </c>
      <c r="M16" s="31">
        <v>7579</v>
      </c>
      <c r="N16" s="31">
        <v>74689</v>
      </c>
      <c r="O16" s="31">
        <v>60605</v>
      </c>
      <c r="P16" s="31">
        <v>1671</v>
      </c>
      <c r="Q16" s="31">
        <v>94</v>
      </c>
      <c r="R16" s="31">
        <v>144638</v>
      </c>
      <c r="S16" s="31">
        <v>266280</v>
      </c>
      <c r="T16" s="32">
        <f t="shared" si="1"/>
        <v>410918</v>
      </c>
    </row>
    <row r="17" spans="1:20" x14ac:dyDescent="0.35">
      <c r="B17" s="19">
        <v>14</v>
      </c>
      <c r="C17" s="19" t="s">
        <v>43</v>
      </c>
      <c r="D17" s="19" t="s">
        <v>26</v>
      </c>
      <c r="E17" s="26">
        <v>305.70749999999998</v>
      </c>
      <c r="F17" s="26">
        <v>14.647500000000001</v>
      </c>
      <c r="G17" s="26">
        <v>2.1375000000000002</v>
      </c>
      <c r="H17" s="26">
        <v>2.2499999999999999E-2</v>
      </c>
      <c r="I17" s="27">
        <v>843.88499999999999</v>
      </c>
      <c r="J17" s="27">
        <f t="shared" si="0"/>
        <v>322.51499999999993</v>
      </c>
      <c r="K17" s="27">
        <v>1166.4000000000001</v>
      </c>
      <c r="M17" s="31">
        <v>5514</v>
      </c>
      <c r="N17" s="31">
        <v>48348</v>
      </c>
      <c r="O17" s="31">
        <v>46724</v>
      </c>
      <c r="P17" s="31">
        <v>332</v>
      </c>
      <c r="Q17" s="31">
        <v>16</v>
      </c>
      <c r="R17" s="31">
        <v>100934</v>
      </c>
      <c r="S17" s="31">
        <v>231302</v>
      </c>
      <c r="T17" s="32">
        <f t="shared" si="1"/>
        <v>332236</v>
      </c>
    </row>
    <row r="18" spans="1:20" x14ac:dyDescent="0.35">
      <c r="B18" s="19">
        <v>15</v>
      </c>
      <c r="C18" s="19" t="s">
        <v>46</v>
      </c>
      <c r="D18" s="19" t="s">
        <v>29</v>
      </c>
      <c r="E18" s="26">
        <v>413.82</v>
      </c>
      <c r="F18" s="26">
        <v>16.1325</v>
      </c>
      <c r="G18" s="26">
        <v>2.3624999999999998</v>
      </c>
      <c r="H18" s="26">
        <v>0</v>
      </c>
      <c r="I18" s="27">
        <v>718.69500000000005</v>
      </c>
      <c r="J18" s="27">
        <f t="shared" si="0"/>
        <v>432.315</v>
      </c>
      <c r="K18" s="27">
        <v>1151.01</v>
      </c>
      <c r="M18" s="31">
        <v>7633</v>
      </c>
      <c r="N18" s="31">
        <v>49131</v>
      </c>
      <c r="O18" s="31">
        <v>57331</v>
      </c>
      <c r="P18" s="31">
        <v>466</v>
      </c>
      <c r="Q18" s="31">
        <v>24</v>
      </c>
      <c r="R18" s="31">
        <v>114585</v>
      </c>
      <c r="S18" s="31">
        <v>333329</v>
      </c>
      <c r="T18" s="32">
        <f t="shared" si="1"/>
        <v>447914</v>
      </c>
    </row>
    <row r="19" spans="1:20" x14ac:dyDescent="0.35">
      <c r="B19" s="19">
        <v>16</v>
      </c>
      <c r="C19" s="19" t="s">
        <v>49</v>
      </c>
      <c r="D19" s="19" t="s">
        <v>32</v>
      </c>
      <c r="E19" s="26">
        <v>370.84500000000003</v>
      </c>
      <c r="F19" s="26">
        <v>22.432500000000001</v>
      </c>
      <c r="G19" s="26">
        <v>2.3849999999999998</v>
      </c>
      <c r="H19" s="26">
        <v>2.2499999999999999E-2</v>
      </c>
      <c r="I19" s="27">
        <v>1026.54</v>
      </c>
      <c r="J19" s="27">
        <f t="shared" si="0"/>
        <v>395.685</v>
      </c>
      <c r="K19" s="27">
        <v>1422.2249999999999</v>
      </c>
      <c r="M19" s="31">
        <v>0</v>
      </c>
      <c r="N19" s="31">
        <v>63061</v>
      </c>
      <c r="O19" s="31">
        <v>26191</v>
      </c>
      <c r="P19" s="31">
        <v>277</v>
      </c>
      <c r="Q19" s="31">
        <v>25</v>
      </c>
      <c r="R19" s="31">
        <v>89554</v>
      </c>
      <c r="S19" s="31">
        <v>236538</v>
      </c>
      <c r="T19" s="32">
        <f t="shared" si="1"/>
        <v>326092</v>
      </c>
    </row>
    <row r="20" spans="1:20" x14ac:dyDescent="0.35">
      <c r="B20" s="19">
        <v>17</v>
      </c>
      <c r="C20" s="19" t="s">
        <v>52</v>
      </c>
      <c r="D20" s="19" t="s">
        <v>8</v>
      </c>
      <c r="E20" s="26">
        <v>111.1725</v>
      </c>
      <c r="F20" s="26">
        <v>3.105</v>
      </c>
      <c r="G20" s="26">
        <v>0.76500000000000001</v>
      </c>
      <c r="H20" s="26">
        <v>0</v>
      </c>
      <c r="I20" s="27">
        <v>304.04250000000002</v>
      </c>
      <c r="J20" s="27">
        <f t="shared" si="0"/>
        <v>115.0425</v>
      </c>
      <c r="K20" s="27">
        <v>419.08499999999998</v>
      </c>
      <c r="M20" s="31">
        <v>2698</v>
      </c>
      <c r="N20" s="31">
        <v>27771</v>
      </c>
      <c r="O20" s="31">
        <v>33222</v>
      </c>
      <c r="P20" s="31">
        <v>40</v>
      </c>
      <c r="Q20" s="31">
        <v>0</v>
      </c>
      <c r="R20" s="31">
        <v>63731</v>
      </c>
      <c r="S20" s="31">
        <v>65137</v>
      </c>
      <c r="T20" s="32">
        <f t="shared" si="1"/>
        <v>128868</v>
      </c>
    </row>
    <row r="21" spans="1:20" x14ac:dyDescent="0.35">
      <c r="B21" s="19">
        <v>18</v>
      </c>
      <c r="C21" s="19" t="s">
        <v>55</v>
      </c>
      <c r="D21" s="19" t="s">
        <v>35</v>
      </c>
      <c r="E21" s="26">
        <v>191.4975</v>
      </c>
      <c r="F21" s="26">
        <v>11.475</v>
      </c>
      <c r="G21" s="26">
        <v>1.62</v>
      </c>
      <c r="H21" s="26">
        <v>6.7500000000000004E-2</v>
      </c>
      <c r="I21" s="27">
        <v>274.14</v>
      </c>
      <c r="J21" s="27">
        <f t="shared" si="0"/>
        <v>204.66</v>
      </c>
      <c r="K21" s="27">
        <v>478.8</v>
      </c>
      <c r="M21" s="31">
        <v>6415</v>
      </c>
      <c r="N21" s="31">
        <v>65366</v>
      </c>
      <c r="O21" s="31">
        <v>45756</v>
      </c>
      <c r="P21" s="31">
        <v>378</v>
      </c>
      <c r="Q21" s="31">
        <v>34</v>
      </c>
      <c r="R21" s="31">
        <v>117949</v>
      </c>
      <c r="S21" s="31">
        <v>186392</v>
      </c>
      <c r="T21" s="32">
        <f t="shared" si="1"/>
        <v>304341</v>
      </c>
    </row>
    <row r="22" spans="1:20" x14ac:dyDescent="0.35">
      <c r="B22" s="19">
        <v>19</v>
      </c>
      <c r="C22" s="19" t="s">
        <v>58</v>
      </c>
      <c r="D22" s="19" t="s">
        <v>38</v>
      </c>
      <c r="E22" s="26">
        <v>246.87</v>
      </c>
      <c r="F22" s="26">
        <v>8.4824999999999999</v>
      </c>
      <c r="G22" s="26">
        <v>0.60750000000000004</v>
      </c>
      <c r="H22" s="26">
        <v>0</v>
      </c>
      <c r="I22" s="27">
        <v>370.98</v>
      </c>
      <c r="J22" s="27">
        <f t="shared" si="0"/>
        <v>255.95999999999998</v>
      </c>
      <c r="K22" s="27">
        <v>626.94000000000005</v>
      </c>
      <c r="M22" s="31">
        <v>4345</v>
      </c>
      <c r="N22" s="31">
        <v>78883</v>
      </c>
      <c r="O22" s="31">
        <v>65048</v>
      </c>
      <c r="P22" s="31">
        <v>243</v>
      </c>
      <c r="Q22" s="31">
        <v>13</v>
      </c>
      <c r="R22" s="31">
        <v>148532</v>
      </c>
      <c r="S22" s="31">
        <v>192754</v>
      </c>
      <c r="T22" s="32">
        <f t="shared" si="1"/>
        <v>341286</v>
      </c>
    </row>
    <row r="23" spans="1:20" x14ac:dyDescent="0.35">
      <c r="B23" s="19">
        <v>20</v>
      </c>
      <c r="C23" s="19" t="s">
        <v>36</v>
      </c>
      <c r="D23" s="19" t="s">
        <v>41</v>
      </c>
      <c r="E23" s="26">
        <v>129.39750000000001</v>
      </c>
      <c r="F23" s="26">
        <v>5.9625000000000004</v>
      </c>
      <c r="G23" s="26">
        <v>0.87749999999999995</v>
      </c>
      <c r="H23" s="26">
        <v>0</v>
      </c>
      <c r="I23" s="27">
        <v>289.01249999999999</v>
      </c>
      <c r="J23" s="27">
        <f t="shared" si="0"/>
        <v>136.23750000000001</v>
      </c>
      <c r="K23" s="27">
        <v>425.25</v>
      </c>
      <c r="M23" s="31">
        <v>3114</v>
      </c>
      <c r="N23" s="31">
        <v>31960</v>
      </c>
      <c r="O23" s="31">
        <v>20230</v>
      </c>
      <c r="P23" s="31">
        <v>79</v>
      </c>
      <c r="Q23" s="31">
        <v>0</v>
      </c>
      <c r="R23" s="31">
        <v>55383</v>
      </c>
      <c r="S23" s="31">
        <v>66530</v>
      </c>
      <c r="T23" s="32">
        <f t="shared" si="1"/>
        <v>121913</v>
      </c>
    </row>
    <row r="24" spans="1:20" x14ac:dyDescent="0.35">
      <c r="B24" s="19">
        <v>21</v>
      </c>
      <c r="C24" s="19" t="s">
        <v>61</v>
      </c>
      <c r="D24" s="19" t="s">
        <v>44</v>
      </c>
      <c r="E24" s="26">
        <v>322.89749999999998</v>
      </c>
      <c r="F24" s="26">
        <v>19.642499999999998</v>
      </c>
      <c r="G24" s="26">
        <v>1.9350000000000001</v>
      </c>
      <c r="H24" s="26">
        <v>0</v>
      </c>
      <c r="I24" s="27">
        <v>1367.37</v>
      </c>
      <c r="J24" s="27">
        <f t="shared" si="0"/>
        <v>344.47499999999997</v>
      </c>
      <c r="K24" s="27">
        <v>1711.845</v>
      </c>
      <c r="M24" s="31">
        <v>0</v>
      </c>
      <c r="N24" s="31">
        <v>53377</v>
      </c>
      <c r="O24" s="31">
        <v>25611</v>
      </c>
      <c r="P24" s="31">
        <v>321</v>
      </c>
      <c r="Q24" s="31">
        <v>22</v>
      </c>
      <c r="R24" s="31">
        <v>79331</v>
      </c>
      <c r="S24" s="31">
        <v>213706</v>
      </c>
      <c r="T24" s="32">
        <f t="shared" si="1"/>
        <v>293037</v>
      </c>
    </row>
    <row r="25" spans="1:20" x14ac:dyDescent="0.35">
      <c r="B25" s="19">
        <v>22</v>
      </c>
      <c r="C25" s="19" t="s">
        <v>62</v>
      </c>
      <c r="D25" s="19" t="s">
        <v>47</v>
      </c>
      <c r="E25" s="26">
        <v>1237.365</v>
      </c>
      <c r="F25" s="26">
        <v>99.405000000000001</v>
      </c>
      <c r="G25" s="26">
        <v>4.1624999999999996</v>
      </c>
      <c r="H25" s="26">
        <v>0</v>
      </c>
      <c r="I25" s="27">
        <v>1382.625</v>
      </c>
      <c r="J25" s="27">
        <f t="shared" si="0"/>
        <v>1340.9324999999999</v>
      </c>
      <c r="K25" s="27">
        <v>2723.5574999999999</v>
      </c>
      <c r="M25" s="31">
        <v>0</v>
      </c>
      <c r="N25" s="31">
        <v>143604</v>
      </c>
      <c r="O25" s="31">
        <v>93561</v>
      </c>
      <c r="P25" s="31">
        <v>108</v>
      </c>
      <c r="Q25" s="31">
        <v>0</v>
      </c>
      <c r="R25" s="31">
        <v>237273</v>
      </c>
      <c r="S25" s="31">
        <v>289240</v>
      </c>
      <c r="T25" s="32">
        <f t="shared" si="1"/>
        <v>526513</v>
      </c>
    </row>
    <row r="26" spans="1:20" x14ac:dyDescent="0.35">
      <c r="B26" s="19">
        <v>23</v>
      </c>
      <c r="C26" s="19" t="s">
        <v>63</v>
      </c>
      <c r="D26" s="19" t="s">
        <v>14</v>
      </c>
      <c r="E26" s="26">
        <v>616.45500000000004</v>
      </c>
      <c r="F26" s="26">
        <v>36.067500000000003</v>
      </c>
      <c r="G26" s="26">
        <v>3.96</v>
      </c>
      <c r="H26" s="26">
        <v>0</v>
      </c>
      <c r="I26" s="27">
        <v>1005.7275</v>
      </c>
      <c r="J26" s="27">
        <f t="shared" si="0"/>
        <v>656.48250000000007</v>
      </c>
      <c r="K26" s="27">
        <v>1662.21</v>
      </c>
      <c r="M26" s="31">
        <v>6229</v>
      </c>
      <c r="N26" s="31">
        <v>134260</v>
      </c>
      <c r="O26" s="31">
        <v>64155</v>
      </c>
      <c r="P26" s="31">
        <v>970</v>
      </c>
      <c r="Q26" s="31">
        <v>33</v>
      </c>
      <c r="R26" s="31">
        <v>205647</v>
      </c>
      <c r="S26" s="31">
        <v>208921</v>
      </c>
      <c r="T26" s="32">
        <f t="shared" si="1"/>
        <v>414568</v>
      </c>
    </row>
    <row r="27" spans="1:20" x14ac:dyDescent="0.35">
      <c r="B27" s="19">
        <v>24</v>
      </c>
      <c r="C27" s="19" t="s">
        <v>64</v>
      </c>
      <c r="D27" s="19" t="s">
        <v>50</v>
      </c>
      <c r="E27" s="26">
        <v>99.5625</v>
      </c>
      <c r="F27" s="26">
        <v>6.165</v>
      </c>
      <c r="G27" s="26">
        <v>0.54</v>
      </c>
      <c r="H27" s="26">
        <v>0</v>
      </c>
      <c r="I27" s="27">
        <v>513.65250000000003</v>
      </c>
      <c r="J27" s="27">
        <f t="shared" si="0"/>
        <v>106.26750000000001</v>
      </c>
      <c r="K27" s="27">
        <v>619.91999999999996</v>
      </c>
      <c r="M27" s="31">
        <v>2065</v>
      </c>
      <c r="N27" s="31">
        <v>23606</v>
      </c>
      <c r="O27" s="31">
        <v>29505</v>
      </c>
      <c r="P27" s="31">
        <v>119</v>
      </c>
      <c r="Q27" s="31">
        <v>11</v>
      </c>
      <c r="R27" s="31">
        <v>55306</v>
      </c>
      <c r="S27" s="31">
        <v>76504</v>
      </c>
      <c r="T27" s="32">
        <f t="shared" si="1"/>
        <v>131810</v>
      </c>
    </row>
    <row r="28" spans="1:20" x14ac:dyDescent="0.35">
      <c r="B28" s="19">
        <v>25</v>
      </c>
      <c r="C28" s="19" t="s">
        <v>65</v>
      </c>
      <c r="D28" s="19" t="s">
        <v>53</v>
      </c>
      <c r="E28" s="26">
        <v>237.1275</v>
      </c>
      <c r="F28" s="26">
        <v>17.190000000000001</v>
      </c>
      <c r="G28" s="26">
        <v>2.4975000000000001</v>
      </c>
      <c r="H28" s="26">
        <v>2.2499999999999999E-2</v>
      </c>
      <c r="I28" s="27">
        <v>510.90750000000003</v>
      </c>
      <c r="J28" s="27">
        <f t="shared" si="0"/>
        <v>256.83749999999998</v>
      </c>
      <c r="K28" s="27">
        <v>767.745</v>
      </c>
      <c r="M28" s="31">
        <v>3835</v>
      </c>
      <c r="N28" s="31">
        <v>62642</v>
      </c>
      <c r="O28" s="31">
        <v>57884</v>
      </c>
      <c r="P28" s="31">
        <v>351</v>
      </c>
      <c r="Q28" s="31">
        <v>27</v>
      </c>
      <c r="R28" s="31">
        <v>124739</v>
      </c>
      <c r="S28" s="31">
        <v>207603</v>
      </c>
      <c r="T28" s="32">
        <f t="shared" si="1"/>
        <v>332342</v>
      </c>
    </row>
    <row r="29" spans="1:20" x14ac:dyDescent="0.35">
      <c r="B29" s="19">
        <v>26</v>
      </c>
      <c r="C29" s="19" t="s">
        <v>66</v>
      </c>
      <c r="D29" s="19" t="s">
        <v>56</v>
      </c>
      <c r="E29" s="26">
        <v>389.27249999999998</v>
      </c>
      <c r="F29" s="26">
        <v>2.8574999999999999</v>
      </c>
      <c r="G29" s="26">
        <v>0.81</v>
      </c>
      <c r="H29" s="26">
        <v>0.20250000000000001</v>
      </c>
      <c r="I29" s="27">
        <v>548.70749999999998</v>
      </c>
      <c r="J29" s="27">
        <f t="shared" si="0"/>
        <v>393.14249999999998</v>
      </c>
      <c r="K29" s="27">
        <v>941.85</v>
      </c>
      <c r="M29" s="31">
        <v>2904</v>
      </c>
      <c r="N29" s="31">
        <v>70593</v>
      </c>
      <c r="O29" s="31">
        <v>40271</v>
      </c>
      <c r="P29" s="31">
        <v>29</v>
      </c>
      <c r="Q29" s="31">
        <v>0</v>
      </c>
      <c r="R29" s="31">
        <v>113797</v>
      </c>
      <c r="S29" s="31">
        <v>192755</v>
      </c>
      <c r="T29" s="32">
        <f t="shared" si="1"/>
        <v>306552</v>
      </c>
    </row>
    <row r="30" spans="1:20" x14ac:dyDescent="0.35">
      <c r="B30" s="19">
        <v>27</v>
      </c>
      <c r="C30" s="19" t="s">
        <v>67</v>
      </c>
      <c r="D30" s="19" t="s">
        <v>59</v>
      </c>
      <c r="E30" s="26">
        <v>290.54250000000002</v>
      </c>
      <c r="F30" s="26">
        <v>13.365</v>
      </c>
      <c r="G30" s="26">
        <v>1.17</v>
      </c>
      <c r="H30" s="26">
        <v>0</v>
      </c>
      <c r="I30" s="27">
        <v>432.02249999999998</v>
      </c>
      <c r="J30" s="27">
        <f t="shared" si="0"/>
        <v>305.07750000000004</v>
      </c>
      <c r="K30" s="27">
        <v>737.1</v>
      </c>
      <c r="M30" s="31">
        <v>9209</v>
      </c>
      <c r="N30" s="31">
        <v>88404</v>
      </c>
      <c r="O30" s="31">
        <v>73117</v>
      </c>
      <c r="P30" s="31">
        <v>362</v>
      </c>
      <c r="Q30" s="31">
        <v>39</v>
      </c>
      <c r="R30" s="31">
        <v>171131</v>
      </c>
      <c r="S30" s="31">
        <v>282317</v>
      </c>
      <c r="T30" s="32">
        <f t="shared" si="1"/>
        <v>453448</v>
      </c>
    </row>
    <row r="31" spans="1:20" x14ac:dyDescent="0.35">
      <c r="B31" s="19">
        <v>28</v>
      </c>
      <c r="C31" s="19" t="s">
        <v>68</v>
      </c>
      <c r="D31" s="19" t="s">
        <v>44</v>
      </c>
      <c r="E31" s="26">
        <v>458.61750000000001</v>
      </c>
      <c r="F31" s="26">
        <v>104.22</v>
      </c>
      <c r="G31" s="26">
        <v>11.452500000000001</v>
      </c>
      <c r="H31" s="26">
        <v>0.20250000000000001</v>
      </c>
      <c r="I31" s="27">
        <v>710.28</v>
      </c>
      <c r="J31" s="27">
        <f t="shared" si="0"/>
        <v>574.49249999999995</v>
      </c>
      <c r="K31" s="27">
        <v>1284.7725</v>
      </c>
      <c r="M31" s="31">
        <v>9814</v>
      </c>
      <c r="N31" s="31">
        <v>111227</v>
      </c>
      <c r="O31" s="31">
        <v>68191</v>
      </c>
      <c r="P31" s="31">
        <v>1264</v>
      </c>
      <c r="Q31" s="31">
        <v>7</v>
      </c>
      <c r="R31" s="31">
        <v>190503</v>
      </c>
      <c r="S31" s="31">
        <v>217547</v>
      </c>
      <c r="T31" s="32">
        <f t="shared" si="1"/>
        <v>408050</v>
      </c>
    </row>
    <row r="32" spans="1:20" s="3" customFormat="1" x14ac:dyDescent="0.35">
      <c r="A32" s="15"/>
      <c r="B32" s="37" t="s">
        <v>0</v>
      </c>
      <c r="C32" s="37"/>
      <c r="D32" s="37"/>
      <c r="E32" s="28">
        <f>SUM(E4:E31)</f>
        <v>12416.759999999997</v>
      </c>
      <c r="F32" s="28">
        <f t="shared" ref="F32:K32" si="2">SUM(F4:F31)</f>
        <v>862.42499999999995</v>
      </c>
      <c r="G32" s="28">
        <f t="shared" si="2"/>
        <v>138.15000000000003</v>
      </c>
      <c r="H32" s="28">
        <f t="shared" si="2"/>
        <v>1.2824999999999998</v>
      </c>
      <c r="I32" s="29">
        <f t="shared" si="2"/>
        <v>31156.469999999994</v>
      </c>
      <c r="J32" s="29">
        <f t="shared" si="2"/>
        <v>13418.617499999997</v>
      </c>
      <c r="K32" s="29">
        <f t="shared" si="2"/>
        <v>44575.087500000001</v>
      </c>
      <c r="L32" s="10"/>
      <c r="M32" s="33">
        <f t="shared" ref="M32" si="3">SUM(M4:M31)</f>
        <v>225781</v>
      </c>
      <c r="N32" s="33">
        <f t="shared" ref="N32" si="4">SUM(N4:N31)</f>
        <v>2955184</v>
      </c>
      <c r="O32" s="33">
        <f t="shared" ref="O32" si="5">SUM(O4:O31)</f>
        <v>2443111</v>
      </c>
      <c r="P32" s="33">
        <f t="shared" ref="P32" si="6">SUM(P4:P31)</f>
        <v>26211</v>
      </c>
      <c r="Q32" s="33">
        <f t="shared" ref="Q32" si="7">SUM(Q4:Q31)</f>
        <v>3139</v>
      </c>
      <c r="R32" s="33">
        <f t="shared" ref="R32" si="8">SUM(R4:R31)</f>
        <v>5653426</v>
      </c>
      <c r="S32" s="33">
        <f t="shared" ref="S32" si="9">SUM(S4:S31)</f>
        <v>8215321</v>
      </c>
      <c r="T32" s="34">
        <f>SUM(R32:S32)</f>
        <v>13868747</v>
      </c>
    </row>
    <row r="33" spans="5:11" x14ac:dyDescent="0.35">
      <c r="E33" s="9"/>
      <c r="F33" s="9"/>
      <c r="G33" s="9"/>
      <c r="H33" s="9"/>
      <c r="I33" s="9"/>
      <c r="J33" s="9"/>
      <c r="K33" s="9"/>
    </row>
  </sheetData>
  <mergeCells count="6">
    <mergeCell ref="E2:K2"/>
    <mergeCell ref="M2:S2"/>
    <mergeCell ref="B32:D32"/>
    <mergeCell ref="B2:B3"/>
    <mergeCell ref="C2:C3"/>
    <mergeCell ref="D2:D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01F3B-9E74-4922-878C-BE2E2CBF3BFF}">
  <dimension ref="A1:BF96"/>
  <sheetViews>
    <sheetView tabSelected="1" workbookViewId="0">
      <selection activeCell="E34" sqref="E34"/>
    </sheetView>
  </sheetViews>
  <sheetFormatPr defaultRowHeight="14.5" x14ac:dyDescent="0.35"/>
  <cols>
    <col min="1" max="1" width="14.453125" style="1" customWidth="1"/>
    <col min="2" max="2" width="17.36328125" customWidth="1"/>
    <col min="3" max="3" width="17.36328125" style="1" customWidth="1"/>
    <col min="4" max="4" width="23.36328125" customWidth="1"/>
    <col min="5" max="5" width="68.81640625" customWidth="1"/>
    <col min="7" max="7" width="23.36328125" customWidth="1"/>
    <col min="9" max="9" width="23.81640625" customWidth="1"/>
    <col min="41" max="41" width="24.6328125" customWidth="1"/>
    <col min="42" max="42" width="11.90625" customWidth="1"/>
    <col min="43" max="43" width="22.26953125" customWidth="1"/>
    <col min="44" max="44" width="12.26953125" customWidth="1"/>
    <col min="45" max="45" width="16.6328125" customWidth="1"/>
    <col min="46" max="46" width="11.90625" customWidth="1"/>
    <col min="47" max="47" width="11.453125" customWidth="1"/>
    <col min="48" max="48" width="22.81640625" customWidth="1"/>
    <col min="49" max="49" width="12" customWidth="1"/>
    <col min="50" max="50" width="15.1796875" customWidth="1"/>
    <col min="51" max="51" width="12.453125" customWidth="1"/>
    <col min="52" max="52" width="13.81640625" customWidth="1"/>
    <col min="53" max="53" width="10.36328125" customWidth="1"/>
    <col min="54" max="54" width="12.26953125" customWidth="1"/>
    <col min="55" max="55" width="11.36328125" customWidth="1"/>
    <col min="56" max="56" width="12.08984375" customWidth="1"/>
    <col min="57" max="57" width="10.7265625" customWidth="1"/>
    <col min="58" max="58" width="11.90625" customWidth="1"/>
  </cols>
  <sheetData>
    <row r="1" spans="1:58" s="3" customFormat="1" x14ac:dyDescent="0.35">
      <c r="A1" s="3" t="s">
        <v>2</v>
      </c>
      <c r="B1" s="3" t="s">
        <v>69</v>
      </c>
      <c r="C1" s="3" t="s">
        <v>3</v>
      </c>
      <c r="D1" s="3" t="s">
        <v>71</v>
      </c>
      <c r="E1" s="3" t="s">
        <v>72</v>
      </c>
      <c r="F1" s="3" t="s">
        <v>73</v>
      </c>
      <c r="G1" s="3" t="s">
        <v>74</v>
      </c>
      <c r="H1" s="3" t="s">
        <v>75</v>
      </c>
      <c r="I1" s="3" t="s">
        <v>76</v>
      </c>
      <c r="J1" s="3" t="s">
        <v>77</v>
      </c>
      <c r="K1" s="3" t="s">
        <v>78</v>
      </c>
      <c r="L1" s="3" t="s">
        <v>79</v>
      </c>
      <c r="M1" s="3" t="s">
        <v>80</v>
      </c>
      <c r="N1" s="3" t="s">
        <v>81</v>
      </c>
      <c r="O1" s="3" t="s">
        <v>82</v>
      </c>
      <c r="P1" s="3" t="s">
        <v>83</v>
      </c>
      <c r="Q1" s="3" t="s">
        <v>84</v>
      </c>
      <c r="R1" s="3" t="s">
        <v>85</v>
      </c>
      <c r="S1" s="3" t="s">
        <v>86</v>
      </c>
      <c r="T1" s="3" t="s">
        <v>87</v>
      </c>
      <c r="U1" s="3" t="s">
        <v>88</v>
      </c>
      <c r="V1" s="3" t="s">
        <v>89</v>
      </c>
      <c r="W1" s="3" t="s">
        <v>90</v>
      </c>
      <c r="X1" s="3" t="s">
        <v>91</v>
      </c>
      <c r="Y1" s="3" t="s">
        <v>92</v>
      </c>
      <c r="Z1" s="3" t="s">
        <v>93</v>
      </c>
      <c r="AA1" s="3" t="s">
        <v>94</v>
      </c>
      <c r="AB1" s="3" t="s">
        <v>95</v>
      </c>
      <c r="AC1" s="3" t="s">
        <v>96</v>
      </c>
      <c r="AD1" s="3" t="s">
        <v>97</v>
      </c>
      <c r="AE1" s="3" t="s">
        <v>98</v>
      </c>
      <c r="AF1" s="3" t="s">
        <v>99</v>
      </c>
      <c r="AG1" s="3" t="s">
        <v>100</v>
      </c>
      <c r="AH1" s="3" t="s">
        <v>101</v>
      </c>
      <c r="AI1" s="3" t="s">
        <v>102</v>
      </c>
      <c r="AJ1" s="3" t="s">
        <v>103</v>
      </c>
      <c r="AK1" s="3" t="s">
        <v>104</v>
      </c>
      <c r="AL1" s="3" t="s">
        <v>105</v>
      </c>
      <c r="AM1" s="3" t="s">
        <v>106</v>
      </c>
      <c r="AN1" s="3" t="s">
        <v>107</v>
      </c>
      <c r="AO1" s="3" t="s">
        <v>108</v>
      </c>
      <c r="AP1" s="3" t="s">
        <v>109</v>
      </c>
      <c r="AQ1" s="3" t="s">
        <v>110</v>
      </c>
      <c r="AR1" s="3" t="s">
        <v>111</v>
      </c>
      <c r="AS1" s="3" t="s">
        <v>112</v>
      </c>
      <c r="AT1" s="3" t="s">
        <v>113</v>
      </c>
      <c r="AU1" s="3" t="s">
        <v>114</v>
      </c>
      <c r="AV1" s="3" t="s">
        <v>115</v>
      </c>
      <c r="AW1" s="3" t="s">
        <v>116</v>
      </c>
      <c r="AX1" s="3" t="s">
        <v>117</v>
      </c>
      <c r="AY1" s="3" t="s">
        <v>118</v>
      </c>
      <c r="AZ1" s="3" t="s">
        <v>119</v>
      </c>
      <c r="BA1" s="3" t="s">
        <v>120</v>
      </c>
      <c r="BB1" s="3" t="s">
        <v>121</v>
      </c>
      <c r="BC1" s="3" t="s">
        <v>122</v>
      </c>
      <c r="BD1" s="3" t="s">
        <v>123</v>
      </c>
      <c r="BE1" s="3" t="s">
        <v>336</v>
      </c>
      <c r="BF1" s="3" t="s">
        <v>337</v>
      </c>
    </row>
    <row r="2" spans="1:58" x14ac:dyDescent="0.35">
      <c r="A2" s="1">
        <v>1</v>
      </c>
      <c r="B2" t="s">
        <v>5</v>
      </c>
      <c r="C2" s="1" t="s">
        <v>5</v>
      </c>
      <c r="D2" t="s">
        <v>124</v>
      </c>
      <c r="E2" t="s">
        <v>125</v>
      </c>
      <c r="F2">
        <v>0</v>
      </c>
      <c r="G2" t="s">
        <v>126</v>
      </c>
      <c r="H2">
        <v>0</v>
      </c>
      <c r="I2" t="s">
        <v>127</v>
      </c>
      <c r="J2">
        <v>0</v>
      </c>
      <c r="K2" t="s">
        <v>127</v>
      </c>
      <c r="L2">
        <v>0</v>
      </c>
      <c r="M2">
        <v>0</v>
      </c>
      <c r="N2" t="s">
        <v>128</v>
      </c>
      <c r="O2">
        <v>0</v>
      </c>
      <c r="P2" t="s">
        <v>129</v>
      </c>
      <c r="Q2">
        <v>0</v>
      </c>
      <c r="R2" t="s">
        <v>130</v>
      </c>
      <c r="S2">
        <v>0</v>
      </c>
      <c r="T2" t="s">
        <v>130</v>
      </c>
      <c r="U2">
        <v>0</v>
      </c>
      <c r="V2">
        <v>0</v>
      </c>
      <c r="W2" t="s">
        <v>131</v>
      </c>
      <c r="X2">
        <v>0</v>
      </c>
      <c r="Y2" t="s">
        <v>131</v>
      </c>
      <c r="Z2">
        <v>0</v>
      </c>
      <c r="AA2">
        <v>0</v>
      </c>
      <c r="AB2" t="s">
        <v>131</v>
      </c>
      <c r="AC2">
        <v>0</v>
      </c>
      <c r="AD2" t="s">
        <v>131</v>
      </c>
      <c r="AE2">
        <v>0</v>
      </c>
      <c r="AF2">
        <v>0</v>
      </c>
      <c r="AG2">
        <v>0</v>
      </c>
      <c r="AH2">
        <v>0</v>
      </c>
      <c r="AI2">
        <v>0</v>
      </c>
      <c r="AJ2" t="s">
        <v>128</v>
      </c>
      <c r="AK2">
        <v>0</v>
      </c>
      <c r="AL2" t="s">
        <v>128</v>
      </c>
      <c r="AM2">
        <v>0</v>
      </c>
      <c r="AN2">
        <v>0</v>
      </c>
      <c r="AO2" t="s">
        <v>128</v>
      </c>
      <c r="AP2">
        <v>0</v>
      </c>
      <c r="AQ2" t="s">
        <v>128</v>
      </c>
      <c r="AR2">
        <v>0</v>
      </c>
      <c r="AS2" t="s">
        <v>128</v>
      </c>
      <c r="AT2">
        <v>0</v>
      </c>
      <c r="AU2">
        <v>0</v>
      </c>
      <c r="AV2" t="s">
        <v>128</v>
      </c>
      <c r="AW2">
        <v>0.01</v>
      </c>
      <c r="AX2" t="s">
        <v>128</v>
      </c>
      <c r="AY2" t="s">
        <v>132</v>
      </c>
      <c r="AZ2" t="s">
        <v>132</v>
      </c>
      <c r="BA2">
        <v>0.01</v>
      </c>
      <c r="BB2">
        <v>0.01</v>
      </c>
      <c r="BC2">
        <v>0</v>
      </c>
      <c r="BD2">
        <v>0.01</v>
      </c>
      <c r="BE2" s="4">
        <v>-0.24344926858945701</v>
      </c>
      <c r="BF2" s="4">
        <v>-0.23816097415451501</v>
      </c>
    </row>
    <row r="3" spans="1:58" x14ac:dyDescent="0.35">
      <c r="A3" s="1">
        <f>A2+1</f>
        <v>2</v>
      </c>
      <c r="B3" t="s">
        <v>5</v>
      </c>
      <c r="C3" s="1" t="s">
        <v>5</v>
      </c>
      <c r="D3" t="s">
        <v>133</v>
      </c>
      <c r="E3" t="s">
        <v>134</v>
      </c>
      <c r="F3">
        <v>0</v>
      </c>
      <c r="G3" t="s">
        <v>126</v>
      </c>
      <c r="H3">
        <v>0</v>
      </c>
      <c r="I3" t="s">
        <v>127</v>
      </c>
      <c r="J3">
        <v>0</v>
      </c>
      <c r="K3" t="s">
        <v>127</v>
      </c>
      <c r="L3">
        <v>0</v>
      </c>
      <c r="M3">
        <v>0</v>
      </c>
      <c r="N3" t="s">
        <v>128</v>
      </c>
      <c r="O3">
        <v>0</v>
      </c>
      <c r="P3" t="s">
        <v>129</v>
      </c>
      <c r="Q3">
        <v>0</v>
      </c>
      <c r="R3" t="s">
        <v>130</v>
      </c>
      <c r="S3">
        <v>0</v>
      </c>
      <c r="T3" t="s">
        <v>130</v>
      </c>
      <c r="U3">
        <v>0</v>
      </c>
      <c r="V3">
        <v>0</v>
      </c>
      <c r="W3" t="s">
        <v>131</v>
      </c>
      <c r="X3">
        <v>0</v>
      </c>
      <c r="Y3" t="s">
        <v>131</v>
      </c>
      <c r="Z3">
        <v>0</v>
      </c>
      <c r="AA3">
        <v>0</v>
      </c>
      <c r="AB3" t="s">
        <v>131</v>
      </c>
      <c r="AC3">
        <v>0</v>
      </c>
      <c r="AD3" t="s">
        <v>131</v>
      </c>
      <c r="AE3">
        <v>0</v>
      </c>
      <c r="AF3">
        <v>0</v>
      </c>
      <c r="AG3">
        <v>0</v>
      </c>
      <c r="AH3">
        <v>0</v>
      </c>
      <c r="AI3">
        <v>0</v>
      </c>
      <c r="AJ3" t="s">
        <v>128</v>
      </c>
      <c r="AK3">
        <v>0</v>
      </c>
      <c r="AL3" t="s">
        <v>128</v>
      </c>
      <c r="AM3">
        <v>0</v>
      </c>
      <c r="AN3">
        <v>0</v>
      </c>
      <c r="AO3" t="s">
        <v>128</v>
      </c>
      <c r="AP3">
        <v>0</v>
      </c>
      <c r="AQ3" t="s">
        <v>128</v>
      </c>
      <c r="AR3">
        <v>0</v>
      </c>
      <c r="AS3" t="s">
        <v>128</v>
      </c>
      <c r="AT3">
        <v>0</v>
      </c>
      <c r="AU3">
        <v>0</v>
      </c>
      <c r="AV3" t="s">
        <v>128</v>
      </c>
      <c r="AW3">
        <v>0</v>
      </c>
      <c r="AX3" t="s">
        <v>128</v>
      </c>
      <c r="AY3" t="s">
        <v>132</v>
      </c>
      <c r="AZ3" t="s">
        <v>132</v>
      </c>
      <c r="BA3">
        <v>0</v>
      </c>
      <c r="BB3">
        <v>0</v>
      </c>
      <c r="BC3">
        <v>0</v>
      </c>
      <c r="BD3">
        <v>0</v>
      </c>
      <c r="BE3" s="4">
        <v>-0.27609010361928499</v>
      </c>
      <c r="BF3" s="4">
        <v>-0.27427148409081498</v>
      </c>
    </row>
    <row r="4" spans="1:58" x14ac:dyDescent="0.35">
      <c r="A4" s="1">
        <f t="shared" ref="A4:A33" si="0">A3+1</f>
        <v>3</v>
      </c>
      <c r="B4" t="s">
        <v>5</v>
      </c>
      <c r="C4" s="1" t="s">
        <v>5</v>
      </c>
      <c r="D4" t="s">
        <v>135</v>
      </c>
      <c r="E4" t="s">
        <v>136</v>
      </c>
      <c r="F4">
        <v>0</v>
      </c>
      <c r="G4" t="s">
        <v>126</v>
      </c>
      <c r="H4">
        <v>0</v>
      </c>
      <c r="I4" t="s">
        <v>127</v>
      </c>
      <c r="J4">
        <v>0</v>
      </c>
      <c r="K4" t="s">
        <v>127</v>
      </c>
      <c r="L4">
        <v>0</v>
      </c>
      <c r="M4">
        <v>0</v>
      </c>
      <c r="N4" t="s">
        <v>128</v>
      </c>
      <c r="O4">
        <v>0</v>
      </c>
      <c r="P4" t="s">
        <v>129</v>
      </c>
      <c r="Q4">
        <v>0</v>
      </c>
      <c r="R4" t="s">
        <v>130</v>
      </c>
      <c r="S4">
        <v>0</v>
      </c>
      <c r="T4" t="s">
        <v>130</v>
      </c>
      <c r="U4">
        <v>0</v>
      </c>
      <c r="V4">
        <v>0</v>
      </c>
      <c r="W4" t="s">
        <v>131</v>
      </c>
      <c r="X4">
        <v>0</v>
      </c>
      <c r="Y4" t="s">
        <v>131</v>
      </c>
      <c r="Z4">
        <v>0</v>
      </c>
      <c r="AA4">
        <v>0</v>
      </c>
      <c r="AB4" t="s">
        <v>131</v>
      </c>
      <c r="AC4">
        <v>0</v>
      </c>
      <c r="AD4" t="s">
        <v>131</v>
      </c>
      <c r="AE4">
        <v>0</v>
      </c>
      <c r="AF4">
        <v>0</v>
      </c>
      <c r="AG4">
        <v>0</v>
      </c>
      <c r="AH4">
        <v>0</v>
      </c>
      <c r="AI4">
        <v>0</v>
      </c>
      <c r="AJ4" t="s">
        <v>128</v>
      </c>
      <c r="AK4">
        <v>0</v>
      </c>
      <c r="AL4" t="s">
        <v>128</v>
      </c>
      <c r="AM4">
        <v>0</v>
      </c>
      <c r="AN4">
        <v>0</v>
      </c>
      <c r="AO4" t="s">
        <v>128</v>
      </c>
      <c r="AP4">
        <v>0</v>
      </c>
      <c r="AQ4" t="s">
        <v>128</v>
      </c>
      <c r="AR4">
        <v>0</v>
      </c>
      <c r="AS4" t="s">
        <v>128</v>
      </c>
      <c r="AT4">
        <v>0</v>
      </c>
      <c r="AU4">
        <v>0</v>
      </c>
      <c r="AV4" t="s">
        <v>128</v>
      </c>
      <c r="AW4">
        <v>0.02</v>
      </c>
      <c r="AX4" t="s">
        <v>128</v>
      </c>
      <c r="AY4" t="s">
        <v>132</v>
      </c>
      <c r="AZ4" t="s">
        <v>132</v>
      </c>
      <c r="BA4">
        <v>0.02</v>
      </c>
      <c r="BB4">
        <v>0.02</v>
      </c>
      <c r="BC4">
        <v>0</v>
      </c>
      <c r="BD4">
        <v>0.02</v>
      </c>
      <c r="BE4" s="4">
        <v>-0.261575511442457</v>
      </c>
      <c r="BF4" s="4">
        <v>-0.26026915570111703</v>
      </c>
    </row>
    <row r="5" spans="1:58" x14ac:dyDescent="0.35">
      <c r="A5" s="1">
        <f t="shared" si="0"/>
        <v>4</v>
      </c>
      <c r="B5" t="s">
        <v>5</v>
      </c>
      <c r="C5" s="1" t="s">
        <v>5</v>
      </c>
      <c r="D5" t="s">
        <v>137</v>
      </c>
      <c r="E5" t="s">
        <v>138</v>
      </c>
      <c r="F5">
        <v>0</v>
      </c>
      <c r="G5" t="s">
        <v>126</v>
      </c>
      <c r="H5">
        <v>0</v>
      </c>
      <c r="I5" t="s">
        <v>127</v>
      </c>
      <c r="J5">
        <v>0</v>
      </c>
      <c r="K5" t="s">
        <v>127</v>
      </c>
      <c r="L5">
        <v>0</v>
      </c>
      <c r="M5">
        <v>0</v>
      </c>
      <c r="N5" t="s">
        <v>128</v>
      </c>
      <c r="O5">
        <v>0</v>
      </c>
      <c r="P5" t="s">
        <v>129</v>
      </c>
      <c r="Q5">
        <v>0</v>
      </c>
      <c r="R5" t="s">
        <v>130</v>
      </c>
      <c r="S5">
        <v>0</v>
      </c>
      <c r="T5" t="s">
        <v>130</v>
      </c>
      <c r="U5">
        <v>0</v>
      </c>
      <c r="V5">
        <v>0</v>
      </c>
      <c r="W5" t="s">
        <v>131</v>
      </c>
      <c r="X5">
        <v>0</v>
      </c>
      <c r="Y5" t="s">
        <v>131</v>
      </c>
      <c r="Z5">
        <v>0</v>
      </c>
      <c r="AA5">
        <v>0</v>
      </c>
      <c r="AB5" t="s">
        <v>131</v>
      </c>
      <c r="AC5">
        <v>0</v>
      </c>
      <c r="AD5" t="s">
        <v>131</v>
      </c>
      <c r="AE5">
        <v>0</v>
      </c>
      <c r="AF5">
        <v>0</v>
      </c>
      <c r="AG5">
        <v>0</v>
      </c>
      <c r="AH5">
        <v>0</v>
      </c>
      <c r="AI5">
        <v>0</v>
      </c>
      <c r="AJ5" t="s">
        <v>128</v>
      </c>
      <c r="AK5">
        <v>0</v>
      </c>
      <c r="AL5" t="s">
        <v>128</v>
      </c>
      <c r="AM5">
        <v>0</v>
      </c>
      <c r="AN5">
        <v>0</v>
      </c>
      <c r="AO5" t="s">
        <v>128</v>
      </c>
      <c r="AP5">
        <v>0</v>
      </c>
      <c r="AQ5" t="s">
        <v>128</v>
      </c>
      <c r="AR5">
        <v>0</v>
      </c>
      <c r="AS5" t="s">
        <v>128</v>
      </c>
      <c r="AT5">
        <v>0</v>
      </c>
      <c r="AU5">
        <v>0</v>
      </c>
      <c r="AV5" t="s">
        <v>128</v>
      </c>
      <c r="AW5">
        <v>7.0000000000000007E-2</v>
      </c>
      <c r="AX5" t="s">
        <v>128</v>
      </c>
      <c r="AY5" t="s">
        <v>132</v>
      </c>
      <c r="AZ5" t="s">
        <v>132</v>
      </c>
      <c r="BA5">
        <v>7.0000000000000007E-2</v>
      </c>
      <c r="BB5">
        <v>7.0000000000000007E-2</v>
      </c>
      <c r="BC5">
        <v>0</v>
      </c>
      <c r="BD5">
        <v>7.0000000000000007E-2</v>
      </c>
      <c r="BE5" s="4">
        <v>-0.25299058303704303</v>
      </c>
      <c r="BF5" s="4">
        <v>-0.24927055788649599</v>
      </c>
    </row>
    <row r="6" spans="1:58" x14ac:dyDescent="0.35">
      <c r="A6" s="1">
        <f t="shared" si="0"/>
        <v>5</v>
      </c>
      <c r="B6" t="s">
        <v>5</v>
      </c>
      <c r="C6" s="1" t="s">
        <v>5</v>
      </c>
      <c r="D6" t="s">
        <v>139</v>
      </c>
      <c r="E6" t="s">
        <v>140</v>
      </c>
      <c r="F6">
        <v>0</v>
      </c>
      <c r="G6" t="s">
        <v>126</v>
      </c>
      <c r="H6">
        <v>0</v>
      </c>
      <c r="I6" t="s">
        <v>127</v>
      </c>
      <c r="J6">
        <v>0</v>
      </c>
      <c r="K6" t="s">
        <v>127</v>
      </c>
      <c r="L6">
        <v>0</v>
      </c>
      <c r="M6">
        <v>0</v>
      </c>
      <c r="N6" t="s">
        <v>128</v>
      </c>
      <c r="O6">
        <v>0</v>
      </c>
      <c r="P6" t="s">
        <v>129</v>
      </c>
      <c r="Q6">
        <v>0</v>
      </c>
      <c r="R6" t="s">
        <v>130</v>
      </c>
      <c r="S6">
        <v>0</v>
      </c>
      <c r="T6" t="s">
        <v>130</v>
      </c>
      <c r="U6">
        <v>0</v>
      </c>
      <c r="V6">
        <v>0</v>
      </c>
      <c r="W6" t="s">
        <v>131</v>
      </c>
      <c r="X6">
        <v>0</v>
      </c>
      <c r="Y6" t="s">
        <v>131</v>
      </c>
      <c r="Z6">
        <v>0</v>
      </c>
      <c r="AA6">
        <v>0</v>
      </c>
      <c r="AB6" t="s">
        <v>131</v>
      </c>
      <c r="AC6">
        <v>0</v>
      </c>
      <c r="AD6" t="s">
        <v>131</v>
      </c>
      <c r="AE6">
        <v>0</v>
      </c>
      <c r="AF6">
        <v>0</v>
      </c>
      <c r="AG6">
        <v>0</v>
      </c>
      <c r="AH6">
        <v>0</v>
      </c>
      <c r="AI6">
        <v>0</v>
      </c>
      <c r="AJ6" t="s">
        <v>128</v>
      </c>
      <c r="AK6">
        <v>0</v>
      </c>
      <c r="AL6" t="s">
        <v>128</v>
      </c>
      <c r="AM6">
        <v>0</v>
      </c>
      <c r="AN6">
        <v>0</v>
      </c>
      <c r="AO6" t="s">
        <v>128</v>
      </c>
      <c r="AP6">
        <v>0</v>
      </c>
      <c r="AQ6" t="s">
        <v>128</v>
      </c>
      <c r="AR6">
        <v>0</v>
      </c>
      <c r="AS6" t="s">
        <v>128</v>
      </c>
      <c r="AT6">
        <v>0</v>
      </c>
      <c r="AU6">
        <v>0</v>
      </c>
      <c r="AV6" t="s">
        <v>128</v>
      </c>
      <c r="AW6">
        <v>0.09</v>
      </c>
      <c r="AX6" t="s">
        <v>128</v>
      </c>
      <c r="AY6" t="s">
        <v>132</v>
      </c>
      <c r="AZ6" t="s">
        <v>132</v>
      </c>
      <c r="BA6">
        <v>0.09</v>
      </c>
      <c r="BB6">
        <v>0.09</v>
      </c>
      <c r="BC6">
        <v>0</v>
      </c>
      <c r="BD6">
        <v>0.09</v>
      </c>
      <c r="BE6" s="4">
        <v>-0.20876593529069901</v>
      </c>
      <c r="BF6" s="4">
        <v>-0.20653728574420699</v>
      </c>
    </row>
    <row r="7" spans="1:58" x14ac:dyDescent="0.35">
      <c r="A7" s="1">
        <f t="shared" si="0"/>
        <v>6</v>
      </c>
      <c r="B7" t="s">
        <v>9</v>
      </c>
      <c r="C7" s="1" t="s">
        <v>7</v>
      </c>
      <c r="D7" t="s">
        <v>141</v>
      </c>
      <c r="E7" t="s">
        <v>142</v>
      </c>
      <c r="F7" t="s">
        <v>132</v>
      </c>
      <c r="G7" t="s">
        <v>132</v>
      </c>
      <c r="H7">
        <v>494.79</v>
      </c>
      <c r="I7" t="s">
        <v>143</v>
      </c>
      <c r="J7">
        <v>0.7</v>
      </c>
      <c r="K7" t="s">
        <v>143</v>
      </c>
      <c r="L7">
        <v>495.49</v>
      </c>
      <c r="M7">
        <v>1.86</v>
      </c>
      <c r="N7" t="s">
        <v>143</v>
      </c>
      <c r="O7">
        <v>30.311</v>
      </c>
      <c r="P7" t="s">
        <v>143</v>
      </c>
      <c r="Q7">
        <v>103.27</v>
      </c>
      <c r="R7" t="s">
        <v>143</v>
      </c>
      <c r="S7">
        <v>0</v>
      </c>
      <c r="T7" t="s">
        <v>144</v>
      </c>
      <c r="U7">
        <v>103.27</v>
      </c>
      <c r="V7">
        <v>0</v>
      </c>
      <c r="W7" t="s">
        <v>144</v>
      </c>
      <c r="X7">
        <v>0</v>
      </c>
      <c r="Y7" t="s">
        <v>144</v>
      </c>
      <c r="Z7">
        <v>0</v>
      </c>
      <c r="AA7">
        <v>0</v>
      </c>
      <c r="AB7" t="s">
        <v>143</v>
      </c>
      <c r="AC7">
        <v>0</v>
      </c>
      <c r="AD7" t="s">
        <v>143</v>
      </c>
      <c r="AE7">
        <v>0</v>
      </c>
      <c r="AF7">
        <v>0</v>
      </c>
      <c r="AG7">
        <v>0</v>
      </c>
      <c r="AH7">
        <v>0</v>
      </c>
      <c r="AI7">
        <v>0.08</v>
      </c>
      <c r="AJ7" t="s">
        <v>143</v>
      </c>
      <c r="AK7">
        <v>107.3</v>
      </c>
      <c r="AL7" t="s">
        <v>143</v>
      </c>
      <c r="AM7">
        <v>107.38</v>
      </c>
      <c r="AN7">
        <v>0.16</v>
      </c>
      <c r="AO7" t="s">
        <v>143</v>
      </c>
      <c r="AP7">
        <v>0.04</v>
      </c>
      <c r="AQ7" t="s">
        <v>143</v>
      </c>
      <c r="AR7">
        <v>0</v>
      </c>
      <c r="AS7" t="s">
        <v>144</v>
      </c>
      <c r="AT7">
        <v>0.04</v>
      </c>
      <c r="AU7">
        <v>12.42</v>
      </c>
      <c r="AV7" t="s">
        <v>143</v>
      </c>
      <c r="AW7">
        <v>11.73</v>
      </c>
      <c r="AX7" t="s">
        <v>145</v>
      </c>
      <c r="AY7" t="s">
        <v>132</v>
      </c>
      <c r="AZ7" t="s">
        <v>132</v>
      </c>
      <c r="BA7">
        <v>24.15</v>
      </c>
      <c r="BB7">
        <v>624.35</v>
      </c>
      <c r="BC7">
        <v>108</v>
      </c>
      <c r="BD7">
        <v>732.35</v>
      </c>
      <c r="BE7" s="4">
        <v>-3.7867323623625201E-2</v>
      </c>
      <c r="BF7" s="4">
        <v>-2.8517596145189901E-2</v>
      </c>
    </row>
    <row r="8" spans="1:58" x14ac:dyDescent="0.35">
      <c r="A8" s="1">
        <f t="shared" si="0"/>
        <v>7</v>
      </c>
      <c r="B8" t="s">
        <v>12</v>
      </c>
      <c r="C8" s="1" t="s">
        <v>10</v>
      </c>
      <c r="D8" t="s">
        <v>146</v>
      </c>
      <c r="E8" t="s">
        <v>147</v>
      </c>
      <c r="F8">
        <v>0.114</v>
      </c>
      <c r="G8" t="s">
        <v>129</v>
      </c>
      <c r="H8">
        <v>9.2100000000000009</v>
      </c>
      <c r="I8" t="s">
        <v>148</v>
      </c>
      <c r="J8">
        <v>0</v>
      </c>
      <c r="K8" t="s">
        <v>148</v>
      </c>
      <c r="L8">
        <v>9.2100000000000009</v>
      </c>
      <c r="M8">
        <v>0.42</v>
      </c>
      <c r="N8" t="s">
        <v>129</v>
      </c>
      <c r="O8">
        <v>5.2389999999999999</v>
      </c>
      <c r="P8" t="s">
        <v>129</v>
      </c>
      <c r="Q8">
        <v>2.71</v>
      </c>
      <c r="R8" t="s">
        <v>148</v>
      </c>
      <c r="S8">
        <v>0</v>
      </c>
      <c r="T8" t="s">
        <v>148</v>
      </c>
      <c r="U8">
        <v>2.71</v>
      </c>
      <c r="V8">
        <v>0</v>
      </c>
      <c r="W8" t="s">
        <v>148</v>
      </c>
      <c r="X8">
        <v>0</v>
      </c>
      <c r="Y8" t="s">
        <v>148</v>
      </c>
      <c r="Z8">
        <v>0</v>
      </c>
      <c r="AA8">
        <v>0</v>
      </c>
      <c r="AB8" t="s">
        <v>148</v>
      </c>
      <c r="AC8">
        <v>0</v>
      </c>
      <c r="AD8" t="s">
        <v>148</v>
      </c>
      <c r="AE8">
        <v>0</v>
      </c>
      <c r="AF8">
        <v>0</v>
      </c>
      <c r="AG8">
        <v>0</v>
      </c>
      <c r="AH8">
        <v>0</v>
      </c>
      <c r="AI8">
        <v>0.01</v>
      </c>
      <c r="AJ8" t="s">
        <v>148</v>
      </c>
      <c r="AK8">
        <v>0</v>
      </c>
      <c r="AL8" t="s">
        <v>148</v>
      </c>
      <c r="AM8">
        <v>0.01</v>
      </c>
      <c r="AN8">
        <v>0.02</v>
      </c>
      <c r="AO8" t="s">
        <v>148</v>
      </c>
      <c r="AP8">
        <v>0</v>
      </c>
      <c r="AQ8" t="s">
        <v>148</v>
      </c>
      <c r="AR8">
        <v>0</v>
      </c>
      <c r="AS8" t="s">
        <v>148</v>
      </c>
      <c r="AT8">
        <v>0</v>
      </c>
      <c r="AU8">
        <v>0.22</v>
      </c>
      <c r="AV8" t="s">
        <v>148</v>
      </c>
      <c r="AW8">
        <v>2.78</v>
      </c>
      <c r="AX8" t="s">
        <v>148</v>
      </c>
      <c r="AY8" t="s">
        <v>132</v>
      </c>
      <c r="AZ8" t="s">
        <v>132</v>
      </c>
      <c r="BA8">
        <v>3</v>
      </c>
      <c r="BB8">
        <v>15.37</v>
      </c>
      <c r="BC8">
        <v>0</v>
      </c>
      <c r="BD8">
        <v>15.37</v>
      </c>
      <c r="BE8" s="4">
        <v>-0.22194073878227399</v>
      </c>
      <c r="BF8" s="4">
        <v>-0.22004827800056501</v>
      </c>
    </row>
    <row r="9" spans="1:58" x14ac:dyDescent="0.35">
      <c r="A9" s="1">
        <f t="shared" si="0"/>
        <v>8</v>
      </c>
      <c r="B9" t="s">
        <v>15</v>
      </c>
      <c r="C9" s="1" t="s">
        <v>13</v>
      </c>
      <c r="D9" t="s">
        <v>149</v>
      </c>
      <c r="E9" t="s">
        <v>150</v>
      </c>
      <c r="F9" t="s">
        <v>132</v>
      </c>
      <c r="G9" t="s">
        <v>132</v>
      </c>
      <c r="H9">
        <v>192.11</v>
      </c>
      <c r="I9" t="s">
        <v>151</v>
      </c>
      <c r="J9">
        <v>0</v>
      </c>
      <c r="K9" t="s">
        <v>151</v>
      </c>
      <c r="L9">
        <v>192.11</v>
      </c>
      <c r="M9">
        <v>4.78</v>
      </c>
      <c r="N9" t="s">
        <v>151</v>
      </c>
      <c r="O9">
        <v>45.984999999999999</v>
      </c>
      <c r="P9" t="s">
        <v>129</v>
      </c>
      <c r="Q9">
        <v>7.84</v>
      </c>
      <c r="R9" t="s">
        <v>151</v>
      </c>
      <c r="S9">
        <v>0</v>
      </c>
      <c r="T9" t="s">
        <v>151</v>
      </c>
      <c r="U9">
        <v>7.84</v>
      </c>
      <c r="V9">
        <v>0</v>
      </c>
      <c r="W9" t="s">
        <v>152</v>
      </c>
      <c r="X9">
        <v>0</v>
      </c>
      <c r="Y9" t="s">
        <v>152</v>
      </c>
      <c r="Z9">
        <v>0</v>
      </c>
      <c r="AA9">
        <v>0.94</v>
      </c>
      <c r="AB9" t="s">
        <v>152</v>
      </c>
      <c r="AC9">
        <v>0</v>
      </c>
      <c r="AD9" t="s">
        <v>152</v>
      </c>
      <c r="AE9">
        <v>0.94</v>
      </c>
      <c r="AF9">
        <v>0.94</v>
      </c>
      <c r="AG9">
        <v>0</v>
      </c>
      <c r="AH9">
        <v>0.94</v>
      </c>
      <c r="AI9">
        <v>0</v>
      </c>
      <c r="AJ9" t="s">
        <v>151</v>
      </c>
      <c r="AK9">
        <v>5.54</v>
      </c>
      <c r="AL9" t="s">
        <v>151</v>
      </c>
      <c r="AM9">
        <v>5.54</v>
      </c>
      <c r="AN9">
        <v>0.5</v>
      </c>
      <c r="AO9" t="s">
        <v>151</v>
      </c>
      <c r="AP9">
        <v>0</v>
      </c>
      <c r="AQ9" t="s">
        <v>152</v>
      </c>
      <c r="AR9">
        <v>0</v>
      </c>
      <c r="AS9" t="s">
        <v>152</v>
      </c>
      <c r="AT9">
        <v>0</v>
      </c>
      <c r="AU9">
        <v>0</v>
      </c>
      <c r="AV9" t="s">
        <v>132</v>
      </c>
      <c r="AW9">
        <v>0</v>
      </c>
      <c r="AX9" t="s">
        <v>132</v>
      </c>
      <c r="AY9">
        <v>0</v>
      </c>
      <c r="AZ9" t="s">
        <v>151</v>
      </c>
      <c r="BA9">
        <v>2.2799999999999998</v>
      </c>
      <c r="BB9">
        <v>208.45</v>
      </c>
      <c r="BC9">
        <v>5.54</v>
      </c>
      <c r="BD9">
        <v>213.99</v>
      </c>
      <c r="BE9" s="4">
        <v>-0.60482520877871904</v>
      </c>
      <c r="BF9" s="4">
        <v>-0.50534973687825302</v>
      </c>
    </row>
    <row r="10" spans="1:58" x14ac:dyDescent="0.35">
      <c r="A10" s="1">
        <f t="shared" si="0"/>
        <v>9</v>
      </c>
      <c r="B10" t="s">
        <v>18</v>
      </c>
      <c r="C10" s="1" t="s">
        <v>16</v>
      </c>
      <c r="D10" t="s">
        <v>153</v>
      </c>
      <c r="E10" t="s">
        <v>154</v>
      </c>
      <c r="F10">
        <v>976.81600000000003</v>
      </c>
      <c r="G10" t="s">
        <v>155</v>
      </c>
      <c r="H10">
        <v>189.35</v>
      </c>
      <c r="I10" t="s">
        <v>155</v>
      </c>
      <c r="J10">
        <v>0</v>
      </c>
      <c r="K10" t="s">
        <v>155</v>
      </c>
      <c r="L10">
        <v>189.35</v>
      </c>
      <c r="M10">
        <v>5.57</v>
      </c>
      <c r="N10" t="s">
        <v>156</v>
      </c>
      <c r="O10">
        <v>42.44</v>
      </c>
      <c r="P10" t="s">
        <v>156</v>
      </c>
      <c r="Q10">
        <v>1.81</v>
      </c>
      <c r="R10" t="s">
        <v>155</v>
      </c>
      <c r="S10">
        <v>0</v>
      </c>
      <c r="T10" t="s">
        <v>155</v>
      </c>
      <c r="U10">
        <v>1.81</v>
      </c>
      <c r="V10">
        <v>0</v>
      </c>
      <c r="W10" t="s">
        <v>144</v>
      </c>
      <c r="X10">
        <v>0</v>
      </c>
      <c r="Y10" t="s">
        <v>144</v>
      </c>
      <c r="Z10">
        <v>0</v>
      </c>
      <c r="AA10">
        <v>18.73</v>
      </c>
      <c r="AB10" t="s">
        <v>155</v>
      </c>
      <c r="AC10">
        <v>0</v>
      </c>
      <c r="AD10" t="s">
        <v>155</v>
      </c>
      <c r="AE10">
        <v>18.73</v>
      </c>
      <c r="AF10">
        <v>18.73</v>
      </c>
      <c r="AG10">
        <v>0</v>
      </c>
      <c r="AH10">
        <v>18.73</v>
      </c>
      <c r="AI10">
        <v>3.5</v>
      </c>
      <c r="AJ10" t="s">
        <v>155</v>
      </c>
      <c r="AK10">
        <v>0</v>
      </c>
      <c r="AL10" t="s">
        <v>155</v>
      </c>
      <c r="AM10">
        <v>3.5</v>
      </c>
      <c r="AN10">
        <v>13.89</v>
      </c>
      <c r="AO10" t="s">
        <v>156</v>
      </c>
      <c r="AP10">
        <v>0</v>
      </c>
      <c r="AQ10" t="s">
        <v>155</v>
      </c>
      <c r="AR10">
        <v>0</v>
      </c>
      <c r="AS10" t="s">
        <v>155</v>
      </c>
      <c r="AT10">
        <v>0</v>
      </c>
      <c r="AU10">
        <v>904.92</v>
      </c>
      <c r="AV10" t="s">
        <v>157</v>
      </c>
      <c r="AW10">
        <v>48.93</v>
      </c>
      <c r="AX10" t="s">
        <v>157</v>
      </c>
      <c r="AY10" t="s">
        <v>132</v>
      </c>
      <c r="AZ10" t="s">
        <v>132</v>
      </c>
      <c r="BA10">
        <v>953.85</v>
      </c>
      <c r="BB10">
        <v>1186.7</v>
      </c>
      <c r="BC10">
        <v>0</v>
      </c>
      <c r="BD10">
        <v>1186.7</v>
      </c>
      <c r="BE10" s="4">
        <v>-7.4563059594771094E-2</v>
      </c>
      <c r="BF10" s="4">
        <v>-6.0238607661243601E-2</v>
      </c>
    </row>
    <row r="11" spans="1:58" x14ac:dyDescent="0.35">
      <c r="A11" s="1">
        <f t="shared" si="0"/>
        <v>10</v>
      </c>
      <c r="B11" t="s">
        <v>21</v>
      </c>
      <c r="C11" s="1" t="s">
        <v>21</v>
      </c>
      <c r="D11" t="s">
        <v>158</v>
      </c>
      <c r="E11" t="s">
        <v>159</v>
      </c>
      <c r="F11">
        <v>0</v>
      </c>
      <c r="G11" t="s">
        <v>160</v>
      </c>
      <c r="H11">
        <v>0</v>
      </c>
      <c r="I11" t="s">
        <v>160</v>
      </c>
      <c r="J11">
        <v>0</v>
      </c>
      <c r="K11" t="s">
        <v>144</v>
      </c>
      <c r="L11">
        <v>0</v>
      </c>
      <c r="M11">
        <v>0</v>
      </c>
      <c r="N11" t="s">
        <v>161</v>
      </c>
      <c r="O11">
        <v>0</v>
      </c>
      <c r="P11" t="s">
        <v>161</v>
      </c>
      <c r="Q11">
        <v>0.1</v>
      </c>
      <c r="R11" t="s">
        <v>162</v>
      </c>
      <c r="S11">
        <v>0</v>
      </c>
      <c r="T11" t="s">
        <v>144</v>
      </c>
      <c r="U11">
        <v>0.1</v>
      </c>
      <c r="V11">
        <v>0</v>
      </c>
      <c r="W11" t="s">
        <v>144</v>
      </c>
      <c r="X11">
        <v>0</v>
      </c>
      <c r="Y11" t="s">
        <v>144</v>
      </c>
      <c r="Z11">
        <v>0</v>
      </c>
      <c r="AA11">
        <v>0</v>
      </c>
      <c r="AB11" t="s">
        <v>144</v>
      </c>
      <c r="AC11">
        <v>0</v>
      </c>
      <c r="AD11" t="s">
        <v>144</v>
      </c>
      <c r="AE11">
        <v>0</v>
      </c>
      <c r="AF11">
        <v>0</v>
      </c>
      <c r="AG11">
        <v>0</v>
      </c>
      <c r="AH11">
        <v>0</v>
      </c>
      <c r="AI11">
        <v>0</v>
      </c>
      <c r="AJ11" t="s">
        <v>144</v>
      </c>
      <c r="AK11">
        <v>0</v>
      </c>
      <c r="AL11" t="s">
        <v>163</v>
      </c>
      <c r="AM11">
        <v>0</v>
      </c>
      <c r="AN11">
        <v>0</v>
      </c>
      <c r="AO11" t="s">
        <v>144</v>
      </c>
      <c r="AP11">
        <v>0</v>
      </c>
      <c r="AQ11" t="s">
        <v>144</v>
      </c>
      <c r="AR11">
        <v>0</v>
      </c>
      <c r="AS11" t="s">
        <v>144</v>
      </c>
      <c r="AT11">
        <v>0</v>
      </c>
      <c r="AU11">
        <v>0</v>
      </c>
      <c r="AV11" t="s">
        <v>144</v>
      </c>
      <c r="AW11">
        <v>0.28000000000000003</v>
      </c>
      <c r="AX11" t="s">
        <v>164</v>
      </c>
      <c r="AY11" t="s">
        <v>132</v>
      </c>
      <c r="AZ11" t="s">
        <v>132</v>
      </c>
      <c r="BA11">
        <v>0.28000000000000003</v>
      </c>
      <c r="BB11">
        <v>0.38</v>
      </c>
      <c r="BC11">
        <v>0</v>
      </c>
      <c r="BD11">
        <v>0.38</v>
      </c>
      <c r="BE11" s="4">
        <v>-7.0145364799491003E-2</v>
      </c>
      <c r="BF11" s="4">
        <v>-6.5894358208231002E-2</v>
      </c>
    </row>
    <row r="12" spans="1:58" x14ac:dyDescent="0.35">
      <c r="A12" s="1">
        <f t="shared" si="0"/>
        <v>11</v>
      </c>
      <c r="B12" t="s">
        <v>15</v>
      </c>
      <c r="C12" s="1" t="s">
        <v>22</v>
      </c>
      <c r="D12" t="s">
        <v>165</v>
      </c>
      <c r="E12" t="s">
        <v>166</v>
      </c>
      <c r="F12" t="s">
        <v>132</v>
      </c>
      <c r="G12" t="s">
        <v>132</v>
      </c>
      <c r="H12">
        <v>212.67</v>
      </c>
      <c r="I12" t="s">
        <v>151</v>
      </c>
      <c r="J12">
        <v>0.04</v>
      </c>
      <c r="K12" t="s">
        <v>151</v>
      </c>
      <c r="L12">
        <v>212.71</v>
      </c>
      <c r="M12">
        <v>7.63</v>
      </c>
      <c r="N12" t="s">
        <v>151</v>
      </c>
      <c r="O12">
        <v>73.411000000000001</v>
      </c>
      <c r="P12" t="s">
        <v>129</v>
      </c>
      <c r="Q12">
        <v>1.97</v>
      </c>
      <c r="R12" t="s">
        <v>151</v>
      </c>
      <c r="S12">
        <v>0</v>
      </c>
      <c r="T12" t="s">
        <v>151</v>
      </c>
      <c r="U12">
        <v>1.97</v>
      </c>
      <c r="V12">
        <v>0</v>
      </c>
      <c r="W12" t="s">
        <v>152</v>
      </c>
      <c r="X12">
        <v>0</v>
      </c>
      <c r="Y12" t="s">
        <v>152</v>
      </c>
      <c r="Z12">
        <v>0</v>
      </c>
      <c r="AA12">
        <v>0</v>
      </c>
      <c r="AB12" t="s">
        <v>152</v>
      </c>
      <c r="AC12">
        <v>0</v>
      </c>
      <c r="AD12" t="s">
        <v>152</v>
      </c>
      <c r="AE12">
        <v>0</v>
      </c>
      <c r="AF12">
        <v>0</v>
      </c>
      <c r="AG12">
        <v>0</v>
      </c>
      <c r="AH12">
        <v>0</v>
      </c>
      <c r="AI12">
        <v>5.91</v>
      </c>
      <c r="AJ12" t="s">
        <v>151</v>
      </c>
      <c r="AK12">
        <v>0</v>
      </c>
      <c r="AL12" t="s">
        <v>151</v>
      </c>
      <c r="AM12">
        <v>5.91</v>
      </c>
      <c r="AN12">
        <v>0.2</v>
      </c>
      <c r="AO12" t="s">
        <v>151</v>
      </c>
      <c r="AP12">
        <v>0</v>
      </c>
      <c r="AQ12" t="s">
        <v>152</v>
      </c>
      <c r="AR12">
        <v>0</v>
      </c>
      <c r="AS12" t="s">
        <v>152</v>
      </c>
      <c r="AT12">
        <v>0</v>
      </c>
      <c r="AU12">
        <v>0</v>
      </c>
      <c r="AV12" t="s">
        <v>132</v>
      </c>
      <c r="AW12">
        <v>0</v>
      </c>
      <c r="AX12" t="s">
        <v>132</v>
      </c>
      <c r="AY12">
        <v>0.03</v>
      </c>
      <c r="AZ12" t="s">
        <v>151</v>
      </c>
      <c r="BA12">
        <v>6.74</v>
      </c>
      <c r="BB12">
        <v>235.12</v>
      </c>
      <c r="BC12">
        <v>0.04</v>
      </c>
      <c r="BD12">
        <v>235.16</v>
      </c>
      <c r="BE12" s="4">
        <v>-9.72152887867367E-2</v>
      </c>
      <c r="BF12" s="4">
        <v>-0.11548229003363</v>
      </c>
    </row>
    <row r="13" spans="1:58" x14ac:dyDescent="0.35">
      <c r="A13" s="1">
        <f t="shared" si="0"/>
        <v>12</v>
      </c>
      <c r="B13" t="s">
        <v>9</v>
      </c>
      <c r="C13" s="1" t="s">
        <v>25</v>
      </c>
      <c r="D13" t="s">
        <v>167</v>
      </c>
      <c r="E13" t="s">
        <v>168</v>
      </c>
      <c r="F13" t="s">
        <v>132</v>
      </c>
      <c r="G13" t="s">
        <v>132</v>
      </c>
      <c r="H13">
        <v>15.76</v>
      </c>
      <c r="I13" t="s">
        <v>143</v>
      </c>
      <c r="J13">
        <v>2.9</v>
      </c>
      <c r="K13" t="s">
        <v>143</v>
      </c>
      <c r="L13">
        <v>18.66</v>
      </c>
      <c r="M13">
        <v>3.54</v>
      </c>
      <c r="N13" t="s">
        <v>143</v>
      </c>
      <c r="O13">
        <v>51.4</v>
      </c>
      <c r="P13" t="s">
        <v>143</v>
      </c>
      <c r="Q13">
        <v>1.62</v>
      </c>
      <c r="R13" t="s">
        <v>143</v>
      </c>
      <c r="S13">
        <v>0</v>
      </c>
      <c r="T13" t="s">
        <v>144</v>
      </c>
      <c r="U13">
        <v>1.62</v>
      </c>
      <c r="V13">
        <v>0</v>
      </c>
      <c r="W13" t="s">
        <v>144</v>
      </c>
      <c r="X13">
        <v>0</v>
      </c>
      <c r="Y13" t="s">
        <v>144</v>
      </c>
      <c r="Z13">
        <v>0</v>
      </c>
      <c r="AA13">
        <v>0</v>
      </c>
      <c r="AB13" t="s">
        <v>143</v>
      </c>
      <c r="AC13">
        <v>0</v>
      </c>
      <c r="AD13" t="s">
        <v>143</v>
      </c>
      <c r="AE13">
        <v>0</v>
      </c>
      <c r="AF13">
        <v>0</v>
      </c>
      <c r="AG13">
        <v>0</v>
      </c>
      <c r="AH13">
        <v>0</v>
      </c>
      <c r="AI13">
        <v>1.02</v>
      </c>
      <c r="AJ13" t="s">
        <v>143</v>
      </c>
      <c r="AK13">
        <v>1.55</v>
      </c>
      <c r="AL13" t="s">
        <v>143</v>
      </c>
      <c r="AM13">
        <v>2.57</v>
      </c>
      <c r="AN13">
        <v>0.47</v>
      </c>
      <c r="AO13" t="s">
        <v>143</v>
      </c>
      <c r="AP13">
        <v>0</v>
      </c>
      <c r="AQ13" t="s">
        <v>143</v>
      </c>
      <c r="AR13">
        <v>0</v>
      </c>
      <c r="AS13" t="s">
        <v>144</v>
      </c>
      <c r="AT13">
        <v>0</v>
      </c>
      <c r="AU13">
        <v>72.06</v>
      </c>
      <c r="AV13" t="s">
        <v>143</v>
      </c>
      <c r="AW13">
        <v>11.06</v>
      </c>
      <c r="AX13" t="s">
        <v>145</v>
      </c>
      <c r="AY13" t="s">
        <v>132</v>
      </c>
      <c r="AZ13" t="s">
        <v>132</v>
      </c>
      <c r="BA13">
        <v>83.12</v>
      </c>
      <c r="BB13">
        <v>105.53</v>
      </c>
      <c r="BC13">
        <v>4.45</v>
      </c>
      <c r="BD13">
        <v>109.98</v>
      </c>
      <c r="BE13" s="4">
        <v>-0.11122747829459299</v>
      </c>
      <c r="BF13" s="4">
        <v>-9.9193803239852302E-2</v>
      </c>
    </row>
    <row r="14" spans="1:58" x14ac:dyDescent="0.35">
      <c r="A14" s="1">
        <f t="shared" si="0"/>
        <v>13</v>
      </c>
      <c r="B14" t="s">
        <v>15</v>
      </c>
      <c r="C14" s="1" t="s">
        <v>28</v>
      </c>
      <c r="D14" t="s">
        <v>169</v>
      </c>
      <c r="E14" t="s">
        <v>170</v>
      </c>
      <c r="F14" t="s">
        <v>132</v>
      </c>
      <c r="G14" t="s">
        <v>132</v>
      </c>
      <c r="H14">
        <v>0.25</v>
      </c>
      <c r="I14" t="s">
        <v>151</v>
      </c>
      <c r="J14">
        <v>0</v>
      </c>
      <c r="K14" t="s">
        <v>151</v>
      </c>
      <c r="L14">
        <v>0.25</v>
      </c>
      <c r="M14">
        <v>4.29</v>
      </c>
      <c r="N14" t="s">
        <v>151</v>
      </c>
      <c r="O14">
        <v>41.238</v>
      </c>
      <c r="P14" t="s">
        <v>129</v>
      </c>
      <c r="Q14">
        <v>0.49</v>
      </c>
      <c r="R14" t="s">
        <v>151</v>
      </c>
      <c r="S14">
        <v>0</v>
      </c>
      <c r="T14" t="s">
        <v>151</v>
      </c>
      <c r="U14">
        <v>0.49</v>
      </c>
      <c r="V14">
        <v>0</v>
      </c>
      <c r="W14" t="s">
        <v>152</v>
      </c>
      <c r="X14">
        <v>0</v>
      </c>
      <c r="Y14" t="s">
        <v>152</v>
      </c>
      <c r="Z14">
        <v>0</v>
      </c>
      <c r="AA14">
        <v>0</v>
      </c>
      <c r="AB14" t="s">
        <v>152</v>
      </c>
      <c r="AC14">
        <v>0</v>
      </c>
      <c r="AD14" t="s">
        <v>152</v>
      </c>
      <c r="AE14">
        <v>0</v>
      </c>
      <c r="AF14">
        <v>0</v>
      </c>
      <c r="AG14">
        <v>0</v>
      </c>
      <c r="AH14">
        <v>0</v>
      </c>
      <c r="AI14">
        <v>0</v>
      </c>
      <c r="AJ14" t="s">
        <v>151</v>
      </c>
      <c r="AK14">
        <v>0</v>
      </c>
      <c r="AL14" t="s">
        <v>151</v>
      </c>
      <c r="AM14">
        <v>0</v>
      </c>
      <c r="AN14">
        <v>0.25</v>
      </c>
      <c r="AO14" t="s">
        <v>151</v>
      </c>
      <c r="AP14">
        <v>0</v>
      </c>
      <c r="AQ14" t="s">
        <v>152</v>
      </c>
      <c r="AR14">
        <v>0</v>
      </c>
      <c r="AS14" t="s">
        <v>152</v>
      </c>
      <c r="AT14">
        <v>0</v>
      </c>
      <c r="AU14">
        <v>0</v>
      </c>
      <c r="AV14" t="s">
        <v>132</v>
      </c>
      <c r="AW14">
        <v>0</v>
      </c>
      <c r="AX14" t="s">
        <v>132</v>
      </c>
      <c r="AY14">
        <v>0.24</v>
      </c>
      <c r="AZ14" t="s">
        <v>151</v>
      </c>
      <c r="BA14">
        <v>2.44</v>
      </c>
      <c r="BB14">
        <v>7.72</v>
      </c>
      <c r="BC14">
        <v>0</v>
      </c>
      <c r="BD14">
        <v>7.72</v>
      </c>
      <c r="BE14" s="4">
        <v>-0.38121179624715901</v>
      </c>
      <c r="BF14" s="4">
        <v>-0.38630863655240999</v>
      </c>
    </row>
    <row r="15" spans="1:58" x14ac:dyDescent="0.35">
      <c r="A15" s="1">
        <f t="shared" si="0"/>
        <v>14</v>
      </c>
      <c r="B15" t="s">
        <v>9</v>
      </c>
      <c r="C15" s="1" t="s">
        <v>31</v>
      </c>
      <c r="D15" t="s">
        <v>171</v>
      </c>
      <c r="E15" t="s">
        <v>172</v>
      </c>
      <c r="F15" t="s">
        <v>132</v>
      </c>
      <c r="G15" t="s">
        <v>132</v>
      </c>
      <c r="H15">
        <v>67.92</v>
      </c>
      <c r="I15" t="s">
        <v>143</v>
      </c>
      <c r="J15">
        <v>0</v>
      </c>
      <c r="K15" t="s">
        <v>143</v>
      </c>
      <c r="L15">
        <v>67.92</v>
      </c>
      <c r="M15">
        <v>2.37</v>
      </c>
      <c r="N15" t="s">
        <v>143</v>
      </c>
      <c r="O15">
        <v>44.594999999999999</v>
      </c>
      <c r="P15" t="s">
        <v>143</v>
      </c>
      <c r="Q15">
        <v>12.48</v>
      </c>
      <c r="R15" t="s">
        <v>143</v>
      </c>
      <c r="S15">
        <v>0</v>
      </c>
      <c r="T15" t="s">
        <v>144</v>
      </c>
      <c r="U15">
        <v>12.48</v>
      </c>
      <c r="V15">
        <v>0</v>
      </c>
      <c r="W15" t="s">
        <v>144</v>
      </c>
      <c r="X15">
        <v>0</v>
      </c>
      <c r="Y15" t="s">
        <v>144</v>
      </c>
      <c r="Z15">
        <v>0</v>
      </c>
      <c r="AA15">
        <v>0.25</v>
      </c>
      <c r="AB15" t="s">
        <v>143</v>
      </c>
      <c r="AC15">
        <v>0</v>
      </c>
      <c r="AD15" t="s">
        <v>143</v>
      </c>
      <c r="AE15">
        <v>0.25</v>
      </c>
      <c r="AF15">
        <v>0.25</v>
      </c>
      <c r="AG15">
        <v>0</v>
      </c>
      <c r="AH15">
        <v>0.25</v>
      </c>
      <c r="AI15">
        <v>0</v>
      </c>
      <c r="AJ15" t="s">
        <v>143</v>
      </c>
      <c r="AK15">
        <v>0</v>
      </c>
      <c r="AL15" t="s">
        <v>143</v>
      </c>
      <c r="AM15">
        <v>0</v>
      </c>
      <c r="AN15">
        <v>0.12</v>
      </c>
      <c r="AO15" t="s">
        <v>143</v>
      </c>
      <c r="AP15">
        <v>0.05</v>
      </c>
      <c r="AQ15" t="s">
        <v>143</v>
      </c>
      <c r="AR15">
        <v>0</v>
      </c>
      <c r="AS15" t="s">
        <v>144</v>
      </c>
      <c r="AT15">
        <v>0.05</v>
      </c>
      <c r="AU15">
        <v>4.05</v>
      </c>
      <c r="AV15" t="s">
        <v>143</v>
      </c>
      <c r="AW15">
        <v>1.32</v>
      </c>
      <c r="AX15" t="s">
        <v>145</v>
      </c>
      <c r="AY15" t="s">
        <v>132</v>
      </c>
      <c r="AZ15" t="s">
        <v>132</v>
      </c>
      <c r="BA15">
        <v>5.37</v>
      </c>
      <c r="BB15">
        <v>88.56</v>
      </c>
      <c r="BC15">
        <v>0</v>
      </c>
      <c r="BD15">
        <v>88.56</v>
      </c>
      <c r="BE15" s="4">
        <v>3.4336095414996499E-2</v>
      </c>
      <c r="BF15" s="4">
        <v>2.33693013174926E-2</v>
      </c>
    </row>
    <row r="16" spans="1:58" x14ac:dyDescent="0.35">
      <c r="A16" s="1">
        <f t="shared" si="0"/>
        <v>15</v>
      </c>
      <c r="B16" t="s">
        <v>15</v>
      </c>
      <c r="C16" s="1" t="s">
        <v>34</v>
      </c>
      <c r="D16" t="s">
        <v>173</v>
      </c>
      <c r="E16" t="s">
        <v>174</v>
      </c>
      <c r="F16" t="s">
        <v>132</v>
      </c>
      <c r="G16" t="s">
        <v>132</v>
      </c>
      <c r="H16">
        <v>6.9</v>
      </c>
      <c r="I16" t="s">
        <v>151</v>
      </c>
      <c r="J16">
        <v>0</v>
      </c>
      <c r="K16" t="s">
        <v>151</v>
      </c>
      <c r="L16">
        <v>6.9</v>
      </c>
      <c r="M16">
        <v>5.45</v>
      </c>
      <c r="N16" t="s">
        <v>151</v>
      </c>
      <c r="O16">
        <v>52.44</v>
      </c>
      <c r="P16" t="s">
        <v>129</v>
      </c>
      <c r="Q16">
        <v>0.65</v>
      </c>
      <c r="R16" t="s">
        <v>151</v>
      </c>
      <c r="S16">
        <v>0</v>
      </c>
      <c r="T16" t="s">
        <v>151</v>
      </c>
      <c r="U16">
        <v>0.65</v>
      </c>
      <c r="V16">
        <v>0</v>
      </c>
      <c r="W16" t="s">
        <v>152</v>
      </c>
      <c r="X16">
        <v>0</v>
      </c>
      <c r="Y16" t="s">
        <v>152</v>
      </c>
      <c r="Z16">
        <v>0</v>
      </c>
      <c r="AA16">
        <v>0</v>
      </c>
      <c r="AB16" t="s">
        <v>152</v>
      </c>
      <c r="AC16">
        <v>0</v>
      </c>
      <c r="AD16" t="s">
        <v>152</v>
      </c>
      <c r="AE16">
        <v>0</v>
      </c>
      <c r="AF16">
        <v>0</v>
      </c>
      <c r="AG16">
        <v>0</v>
      </c>
      <c r="AH16">
        <v>0</v>
      </c>
      <c r="AI16">
        <v>0</v>
      </c>
      <c r="AJ16" t="s">
        <v>151</v>
      </c>
      <c r="AK16">
        <v>0</v>
      </c>
      <c r="AL16" t="s">
        <v>151</v>
      </c>
      <c r="AM16">
        <v>0</v>
      </c>
      <c r="AN16">
        <v>7.0000000000000007E-2</v>
      </c>
      <c r="AO16" t="s">
        <v>151</v>
      </c>
      <c r="AP16">
        <v>0</v>
      </c>
      <c r="AQ16" t="s">
        <v>152</v>
      </c>
      <c r="AR16">
        <v>0</v>
      </c>
      <c r="AS16" t="s">
        <v>152</v>
      </c>
      <c r="AT16">
        <v>0</v>
      </c>
      <c r="AU16">
        <v>0</v>
      </c>
      <c r="AV16" t="s">
        <v>132</v>
      </c>
      <c r="AW16">
        <v>0</v>
      </c>
      <c r="AX16" t="s">
        <v>132</v>
      </c>
      <c r="AY16">
        <v>0.16</v>
      </c>
      <c r="AZ16" t="s">
        <v>151</v>
      </c>
      <c r="BA16">
        <v>0.67</v>
      </c>
      <c r="BB16">
        <v>13.74</v>
      </c>
      <c r="BC16">
        <v>0</v>
      </c>
      <c r="BD16">
        <v>13.74</v>
      </c>
      <c r="BE16" s="4">
        <v>-8.5699655802698102E-2</v>
      </c>
      <c r="BF16" s="4">
        <v>-8.9716879023020293E-2</v>
      </c>
    </row>
    <row r="17" spans="1:58" x14ac:dyDescent="0.35">
      <c r="A17" s="1">
        <f t="shared" si="0"/>
        <v>16</v>
      </c>
      <c r="B17" t="s">
        <v>24</v>
      </c>
      <c r="C17" s="1" t="s">
        <v>37</v>
      </c>
      <c r="D17" t="s">
        <v>175</v>
      </c>
      <c r="E17" t="s">
        <v>176</v>
      </c>
      <c r="F17">
        <v>0</v>
      </c>
      <c r="G17" t="s">
        <v>177</v>
      </c>
      <c r="H17">
        <v>109.03</v>
      </c>
      <c r="I17" t="s">
        <v>177</v>
      </c>
      <c r="J17">
        <v>0</v>
      </c>
      <c r="K17" t="s">
        <v>177</v>
      </c>
      <c r="L17">
        <v>109.03</v>
      </c>
      <c r="M17">
        <v>12.73</v>
      </c>
      <c r="N17" t="s">
        <v>177</v>
      </c>
      <c r="O17">
        <v>144.322</v>
      </c>
      <c r="P17" t="s">
        <v>177</v>
      </c>
      <c r="Q17">
        <v>13.74</v>
      </c>
      <c r="R17" t="s">
        <v>177</v>
      </c>
      <c r="S17">
        <v>0</v>
      </c>
      <c r="T17" t="s">
        <v>177</v>
      </c>
      <c r="U17">
        <v>13.74</v>
      </c>
      <c r="V17">
        <v>0.27</v>
      </c>
      <c r="W17" t="s">
        <v>177</v>
      </c>
      <c r="X17">
        <v>0</v>
      </c>
      <c r="Y17" t="s">
        <v>177</v>
      </c>
      <c r="Z17">
        <v>0.27</v>
      </c>
      <c r="AA17">
        <v>6.16</v>
      </c>
      <c r="AB17" t="s">
        <v>177</v>
      </c>
      <c r="AC17">
        <v>0</v>
      </c>
      <c r="AD17" t="s">
        <v>177</v>
      </c>
      <c r="AE17">
        <v>6.16</v>
      </c>
      <c r="AF17">
        <v>6.43</v>
      </c>
      <c r="AG17">
        <v>0</v>
      </c>
      <c r="AH17">
        <v>6.43</v>
      </c>
      <c r="AI17">
        <v>0</v>
      </c>
      <c r="AJ17" t="s">
        <v>177</v>
      </c>
      <c r="AK17">
        <v>0</v>
      </c>
      <c r="AL17" t="s">
        <v>177</v>
      </c>
      <c r="AM17">
        <v>0</v>
      </c>
      <c r="AN17">
        <v>0.12</v>
      </c>
      <c r="AO17" t="s">
        <v>177</v>
      </c>
      <c r="AP17">
        <v>0</v>
      </c>
      <c r="AQ17" t="s">
        <v>177</v>
      </c>
      <c r="AR17">
        <v>0</v>
      </c>
      <c r="AS17" t="s">
        <v>177</v>
      </c>
      <c r="AT17">
        <v>0</v>
      </c>
      <c r="AU17">
        <v>0</v>
      </c>
      <c r="AV17" t="s">
        <v>132</v>
      </c>
      <c r="AW17">
        <v>0</v>
      </c>
      <c r="AX17" t="s">
        <v>132</v>
      </c>
      <c r="AY17">
        <v>0</v>
      </c>
      <c r="AZ17" t="s">
        <v>177</v>
      </c>
      <c r="BA17">
        <v>2.4500000000000002</v>
      </c>
      <c r="BB17">
        <v>144.5</v>
      </c>
      <c r="BC17">
        <v>0</v>
      </c>
      <c r="BD17">
        <v>144.5</v>
      </c>
      <c r="BE17" s="4">
        <v>4.9573884470012701E-2</v>
      </c>
      <c r="BF17" s="4">
        <v>5.1903676153372498E-2</v>
      </c>
    </row>
    <row r="18" spans="1:58" x14ac:dyDescent="0.35">
      <c r="A18" s="1">
        <f t="shared" si="0"/>
        <v>17</v>
      </c>
      <c r="B18" t="s">
        <v>15</v>
      </c>
      <c r="C18" s="1" t="s">
        <v>40</v>
      </c>
      <c r="D18" t="s">
        <v>178</v>
      </c>
      <c r="E18" t="s">
        <v>179</v>
      </c>
      <c r="F18" t="s">
        <v>132</v>
      </c>
      <c r="G18" t="s">
        <v>132</v>
      </c>
      <c r="H18">
        <v>8.26</v>
      </c>
      <c r="I18" t="s">
        <v>151</v>
      </c>
      <c r="J18">
        <v>0</v>
      </c>
      <c r="K18" t="s">
        <v>151</v>
      </c>
      <c r="L18">
        <v>8.26</v>
      </c>
      <c r="M18">
        <v>0.51</v>
      </c>
      <c r="N18" t="s">
        <v>151</v>
      </c>
      <c r="O18">
        <v>4.8929999999999998</v>
      </c>
      <c r="P18" t="s">
        <v>129</v>
      </c>
      <c r="Q18">
        <v>0.08</v>
      </c>
      <c r="R18" t="s">
        <v>151</v>
      </c>
      <c r="S18">
        <v>0</v>
      </c>
      <c r="T18" t="s">
        <v>151</v>
      </c>
      <c r="U18">
        <v>0.08</v>
      </c>
      <c r="V18">
        <v>0</v>
      </c>
      <c r="W18" t="s">
        <v>152</v>
      </c>
      <c r="X18">
        <v>0</v>
      </c>
      <c r="Y18" t="s">
        <v>152</v>
      </c>
      <c r="Z18">
        <v>0</v>
      </c>
      <c r="AA18">
        <v>0</v>
      </c>
      <c r="AB18" t="s">
        <v>152</v>
      </c>
      <c r="AC18">
        <v>0</v>
      </c>
      <c r="AD18" t="s">
        <v>152</v>
      </c>
      <c r="AE18">
        <v>0</v>
      </c>
      <c r="AF18">
        <v>0</v>
      </c>
      <c r="AG18">
        <v>0</v>
      </c>
      <c r="AH18">
        <v>0</v>
      </c>
      <c r="AI18">
        <v>0.25</v>
      </c>
      <c r="AJ18" t="s">
        <v>151</v>
      </c>
      <c r="AK18">
        <v>2.97</v>
      </c>
      <c r="AL18" t="s">
        <v>151</v>
      </c>
      <c r="AM18">
        <v>3.22</v>
      </c>
      <c r="AN18">
        <v>0.06</v>
      </c>
      <c r="AO18" t="s">
        <v>151</v>
      </c>
      <c r="AP18">
        <v>0</v>
      </c>
      <c r="AQ18" t="s">
        <v>152</v>
      </c>
      <c r="AR18">
        <v>0</v>
      </c>
      <c r="AS18" t="s">
        <v>152</v>
      </c>
      <c r="AT18">
        <v>0</v>
      </c>
      <c r="AU18">
        <v>0</v>
      </c>
      <c r="AV18" t="s">
        <v>132</v>
      </c>
      <c r="AW18">
        <v>0</v>
      </c>
      <c r="AX18" t="s">
        <v>132</v>
      </c>
      <c r="AY18">
        <v>0.98</v>
      </c>
      <c r="AZ18" t="s">
        <v>151</v>
      </c>
      <c r="BA18">
        <v>1.72</v>
      </c>
      <c r="BB18">
        <v>10.88</v>
      </c>
      <c r="BC18">
        <v>2.97</v>
      </c>
      <c r="BD18">
        <v>13.85</v>
      </c>
      <c r="BE18" s="4">
        <v>-0.42745688970771201</v>
      </c>
      <c r="BF18" s="4">
        <v>-0.42974359862525002</v>
      </c>
    </row>
    <row r="19" spans="1:58" x14ac:dyDescent="0.35">
      <c r="A19" s="1">
        <f t="shared" si="0"/>
        <v>18</v>
      </c>
      <c r="B19" t="s">
        <v>27</v>
      </c>
      <c r="C19" s="1" t="s">
        <v>43</v>
      </c>
      <c r="D19" t="s">
        <v>180</v>
      </c>
      <c r="E19" t="s">
        <v>181</v>
      </c>
      <c r="F19">
        <v>51.328000000000003</v>
      </c>
      <c r="G19" t="s">
        <v>129</v>
      </c>
      <c r="H19">
        <v>25.24</v>
      </c>
      <c r="I19" t="s">
        <v>182</v>
      </c>
      <c r="J19">
        <v>0</v>
      </c>
      <c r="K19" t="s">
        <v>182</v>
      </c>
      <c r="L19">
        <v>25.24</v>
      </c>
      <c r="M19">
        <v>0.51</v>
      </c>
      <c r="N19" t="s">
        <v>128</v>
      </c>
      <c r="O19">
        <v>6.86</v>
      </c>
      <c r="P19" t="s">
        <v>129</v>
      </c>
      <c r="Q19">
        <v>0.47</v>
      </c>
      <c r="R19" t="s">
        <v>182</v>
      </c>
      <c r="S19">
        <v>0</v>
      </c>
      <c r="T19" t="s">
        <v>182</v>
      </c>
      <c r="U19">
        <v>0.47</v>
      </c>
      <c r="V19">
        <v>0</v>
      </c>
      <c r="W19" t="s">
        <v>182</v>
      </c>
      <c r="X19">
        <v>0</v>
      </c>
      <c r="Y19" t="s">
        <v>182</v>
      </c>
      <c r="Z19">
        <v>0</v>
      </c>
      <c r="AA19">
        <v>0.15</v>
      </c>
      <c r="AB19" t="s">
        <v>182</v>
      </c>
      <c r="AC19">
        <v>0</v>
      </c>
      <c r="AD19" t="s">
        <v>182</v>
      </c>
      <c r="AE19">
        <v>0.15</v>
      </c>
      <c r="AF19">
        <v>0.15</v>
      </c>
      <c r="AG19">
        <v>0</v>
      </c>
      <c r="AH19">
        <v>0.15</v>
      </c>
      <c r="AI19">
        <v>29.73</v>
      </c>
      <c r="AJ19" t="s">
        <v>182</v>
      </c>
      <c r="AK19">
        <v>0</v>
      </c>
      <c r="AL19" t="s">
        <v>182</v>
      </c>
      <c r="AM19">
        <v>29.73</v>
      </c>
      <c r="AN19">
        <v>0.01</v>
      </c>
      <c r="AO19" t="s">
        <v>182</v>
      </c>
      <c r="AP19">
        <v>0</v>
      </c>
      <c r="AQ19" t="s">
        <v>182</v>
      </c>
      <c r="AR19">
        <v>0</v>
      </c>
      <c r="AS19" t="s">
        <v>182</v>
      </c>
      <c r="AT19">
        <v>0</v>
      </c>
      <c r="AU19">
        <v>0.35</v>
      </c>
      <c r="AV19" t="s">
        <v>182</v>
      </c>
      <c r="AW19">
        <v>0.59</v>
      </c>
      <c r="AX19" t="s">
        <v>182</v>
      </c>
      <c r="AY19" t="s">
        <v>132</v>
      </c>
      <c r="AZ19" t="s">
        <v>132</v>
      </c>
      <c r="BA19">
        <v>0.94</v>
      </c>
      <c r="BB19">
        <v>57.05</v>
      </c>
      <c r="BC19">
        <v>0</v>
      </c>
      <c r="BD19">
        <v>57.05</v>
      </c>
      <c r="BE19" s="4">
        <v>-0.19540590942622199</v>
      </c>
      <c r="BF19" s="4">
        <v>-0.19318733619811701</v>
      </c>
    </row>
    <row r="20" spans="1:58" x14ac:dyDescent="0.35">
      <c r="A20" s="1">
        <f t="shared" si="0"/>
        <v>19</v>
      </c>
      <c r="B20" t="s">
        <v>30</v>
      </c>
      <c r="C20" s="1" t="s">
        <v>46</v>
      </c>
      <c r="D20" t="s">
        <v>183</v>
      </c>
      <c r="E20" t="s">
        <v>184</v>
      </c>
      <c r="F20" t="s">
        <v>132</v>
      </c>
      <c r="G20" t="s">
        <v>132</v>
      </c>
      <c r="H20">
        <v>23.94</v>
      </c>
      <c r="I20" t="s">
        <v>151</v>
      </c>
      <c r="J20">
        <v>0</v>
      </c>
      <c r="K20" t="s">
        <v>151</v>
      </c>
      <c r="L20">
        <v>23.94</v>
      </c>
      <c r="M20">
        <v>6.14</v>
      </c>
      <c r="N20" t="s">
        <v>128</v>
      </c>
      <c r="O20">
        <v>80.756</v>
      </c>
      <c r="P20" t="s">
        <v>129</v>
      </c>
      <c r="Q20">
        <v>5.99</v>
      </c>
      <c r="R20" t="s">
        <v>151</v>
      </c>
      <c r="S20">
        <v>0</v>
      </c>
      <c r="T20" t="s">
        <v>151</v>
      </c>
      <c r="U20">
        <v>5.99</v>
      </c>
      <c r="V20">
        <v>1.43</v>
      </c>
      <c r="W20" t="s">
        <v>151</v>
      </c>
      <c r="X20">
        <v>0</v>
      </c>
      <c r="Y20" t="s">
        <v>151</v>
      </c>
      <c r="Z20">
        <v>1.43</v>
      </c>
      <c r="AA20">
        <v>0.31</v>
      </c>
      <c r="AB20" t="s">
        <v>151</v>
      </c>
      <c r="AC20">
        <v>0</v>
      </c>
      <c r="AD20" t="s">
        <v>151</v>
      </c>
      <c r="AE20">
        <v>0.31</v>
      </c>
      <c r="AF20">
        <v>1.74</v>
      </c>
      <c r="AG20">
        <v>0</v>
      </c>
      <c r="AH20">
        <v>1.74</v>
      </c>
      <c r="AI20">
        <v>0</v>
      </c>
      <c r="AJ20" t="s">
        <v>129</v>
      </c>
      <c r="AK20">
        <v>0</v>
      </c>
      <c r="AL20" t="s">
        <v>129</v>
      </c>
      <c r="AM20">
        <v>0</v>
      </c>
      <c r="AN20">
        <v>0.01</v>
      </c>
      <c r="AO20" t="s">
        <v>129</v>
      </c>
      <c r="AP20">
        <v>0</v>
      </c>
      <c r="AQ20" t="s">
        <v>129</v>
      </c>
      <c r="AR20">
        <v>0</v>
      </c>
      <c r="AS20" t="s">
        <v>129</v>
      </c>
      <c r="AT20">
        <v>0</v>
      </c>
      <c r="AU20">
        <v>0.09</v>
      </c>
      <c r="AV20" t="s">
        <v>151</v>
      </c>
      <c r="AW20">
        <v>0.28999999999999998</v>
      </c>
      <c r="AX20" t="s">
        <v>151</v>
      </c>
      <c r="AY20" t="s">
        <v>132</v>
      </c>
      <c r="AZ20" t="s">
        <v>132</v>
      </c>
      <c r="BA20">
        <v>0.38</v>
      </c>
      <c r="BB20">
        <v>38.200000000000003</v>
      </c>
      <c r="BC20">
        <v>0</v>
      </c>
      <c r="BD20">
        <v>38.200000000000003</v>
      </c>
      <c r="BE20" s="4">
        <v>-0.14091282915775499</v>
      </c>
      <c r="BF20" s="4">
        <v>-0.13918744732760699</v>
      </c>
    </row>
    <row r="21" spans="1:58" x14ac:dyDescent="0.35">
      <c r="A21" s="1">
        <f t="shared" si="0"/>
        <v>20</v>
      </c>
      <c r="B21" t="s">
        <v>33</v>
      </c>
      <c r="C21" s="1" t="s">
        <v>343</v>
      </c>
      <c r="D21" t="s">
        <v>185</v>
      </c>
      <c r="E21" t="s">
        <v>186</v>
      </c>
      <c r="F21">
        <v>16.143000000000001</v>
      </c>
      <c r="G21" t="s">
        <v>129</v>
      </c>
      <c r="H21">
        <v>0.81</v>
      </c>
      <c r="I21" t="s">
        <v>129</v>
      </c>
      <c r="J21">
        <v>0</v>
      </c>
      <c r="K21" t="s">
        <v>129</v>
      </c>
      <c r="L21">
        <v>0.81</v>
      </c>
      <c r="M21">
        <v>12.6</v>
      </c>
      <c r="N21" t="s">
        <v>129</v>
      </c>
      <c r="O21">
        <v>180.06299999999999</v>
      </c>
      <c r="P21" t="s">
        <v>129</v>
      </c>
      <c r="Q21">
        <v>0.17</v>
      </c>
      <c r="R21" t="s">
        <v>129</v>
      </c>
      <c r="S21">
        <v>0</v>
      </c>
      <c r="T21" t="s">
        <v>129</v>
      </c>
      <c r="U21">
        <v>0.17</v>
      </c>
      <c r="V21">
        <v>0</v>
      </c>
      <c r="W21" t="s">
        <v>129</v>
      </c>
      <c r="X21">
        <v>0</v>
      </c>
      <c r="Y21" t="s">
        <v>129</v>
      </c>
      <c r="Z21">
        <v>0</v>
      </c>
      <c r="AA21">
        <v>0</v>
      </c>
      <c r="AB21" t="s">
        <v>129</v>
      </c>
      <c r="AC21">
        <v>0</v>
      </c>
      <c r="AD21" t="s">
        <v>129</v>
      </c>
      <c r="AE21">
        <v>0</v>
      </c>
      <c r="AF21">
        <v>0</v>
      </c>
      <c r="AG21">
        <v>0</v>
      </c>
      <c r="AH21">
        <v>0</v>
      </c>
      <c r="AI21">
        <v>0.28999999999999998</v>
      </c>
      <c r="AJ21" t="s">
        <v>129</v>
      </c>
      <c r="AK21">
        <v>0</v>
      </c>
      <c r="AL21" t="s">
        <v>129</v>
      </c>
      <c r="AM21">
        <v>0.28999999999999998</v>
      </c>
      <c r="AN21">
        <v>0.03</v>
      </c>
      <c r="AO21" t="s">
        <v>129</v>
      </c>
      <c r="AP21">
        <v>0.01</v>
      </c>
      <c r="AQ21" t="s">
        <v>129</v>
      </c>
      <c r="AR21">
        <v>0</v>
      </c>
      <c r="AS21" t="s">
        <v>129</v>
      </c>
      <c r="AT21">
        <v>0.01</v>
      </c>
      <c r="AU21">
        <v>0.33</v>
      </c>
      <c r="AV21" t="s">
        <v>129</v>
      </c>
      <c r="AW21">
        <v>1.32</v>
      </c>
      <c r="AX21" t="s">
        <v>129</v>
      </c>
      <c r="AY21" t="s">
        <v>132</v>
      </c>
      <c r="AZ21" t="s">
        <v>132</v>
      </c>
      <c r="BA21">
        <v>1.65</v>
      </c>
      <c r="BB21">
        <v>15.56</v>
      </c>
      <c r="BC21">
        <v>0</v>
      </c>
      <c r="BD21">
        <v>15.56</v>
      </c>
      <c r="BE21" s="4">
        <v>-0.1532489648541</v>
      </c>
      <c r="BF21" s="4">
        <v>-0.155264724941305</v>
      </c>
    </row>
    <row r="22" spans="1:58" x14ac:dyDescent="0.35">
      <c r="A22" s="1">
        <f t="shared" si="0"/>
        <v>21</v>
      </c>
      <c r="B22" t="s">
        <v>9</v>
      </c>
      <c r="C22" s="1" t="s">
        <v>52</v>
      </c>
      <c r="D22" t="s">
        <v>187</v>
      </c>
      <c r="E22" t="s">
        <v>188</v>
      </c>
      <c r="F22" t="s">
        <v>132</v>
      </c>
      <c r="G22" t="s">
        <v>132</v>
      </c>
      <c r="H22">
        <v>2.12</v>
      </c>
      <c r="I22" t="s">
        <v>143</v>
      </c>
      <c r="J22">
        <v>0</v>
      </c>
      <c r="K22" t="s">
        <v>143</v>
      </c>
      <c r="L22">
        <v>2.12</v>
      </c>
      <c r="M22">
        <v>0.1</v>
      </c>
      <c r="N22" t="s">
        <v>143</v>
      </c>
      <c r="O22">
        <v>4.1580000000000004</v>
      </c>
      <c r="P22" t="s">
        <v>143</v>
      </c>
      <c r="Q22">
        <v>0</v>
      </c>
      <c r="R22" t="s">
        <v>143</v>
      </c>
      <c r="S22">
        <v>0</v>
      </c>
      <c r="T22" t="s">
        <v>144</v>
      </c>
      <c r="U22">
        <v>0</v>
      </c>
      <c r="V22">
        <v>0</v>
      </c>
      <c r="W22" t="s">
        <v>144</v>
      </c>
      <c r="X22">
        <v>0</v>
      </c>
      <c r="Y22" t="s">
        <v>144</v>
      </c>
      <c r="Z22">
        <v>0</v>
      </c>
      <c r="AA22">
        <v>0</v>
      </c>
      <c r="AB22" t="s">
        <v>143</v>
      </c>
      <c r="AC22">
        <v>0</v>
      </c>
      <c r="AD22" t="s">
        <v>143</v>
      </c>
      <c r="AE22">
        <v>0</v>
      </c>
      <c r="AF22">
        <v>0</v>
      </c>
      <c r="AG22">
        <v>0</v>
      </c>
      <c r="AH22">
        <v>0</v>
      </c>
      <c r="AI22">
        <v>0.03</v>
      </c>
      <c r="AJ22" t="s">
        <v>143</v>
      </c>
      <c r="AK22">
        <v>0.04</v>
      </c>
      <c r="AL22" t="s">
        <v>143</v>
      </c>
      <c r="AM22">
        <v>7.0000000000000007E-2</v>
      </c>
      <c r="AN22">
        <v>0</v>
      </c>
      <c r="AO22" t="s">
        <v>143</v>
      </c>
      <c r="AP22">
        <v>0</v>
      </c>
      <c r="AQ22" t="s">
        <v>143</v>
      </c>
      <c r="AR22">
        <v>0</v>
      </c>
      <c r="AS22" t="s">
        <v>144</v>
      </c>
      <c r="AT22">
        <v>0</v>
      </c>
      <c r="AU22">
        <v>0</v>
      </c>
      <c r="AV22" t="s">
        <v>143</v>
      </c>
      <c r="AW22">
        <v>0.33</v>
      </c>
      <c r="AX22" t="s">
        <v>145</v>
      </c>
      <c r="AY22" t="s">
        <v>132</v>
      </c>
      <c r="AZ22" t="s">
        <v>132</v>
      </c>
      <c r="BA22">
        <v>0.33</v>
      </c>
      <c r="BB22">
        <v>2.58</v>
      </c>
      <c r="BC22">
        <v>0.04</v>
      </c>
      <c r="BD22">
        <v>2.62</v>
      </c>
      <c r="BE22" s="4">
        <v>-8.6238488087172202E-2</v>
      </c>
      <c r="BF22" s="4">
        <v>-8.2393721686801494E-2</v>
      </c>
    </row>
    <row r="23" spans="1:58" x14ac:dyDescent="0.35">
      <c r="A23" s="1">
        <f t="shared" si="0"/>
        <v>22</v>
      </c>
      <c r="B23" t="s">
        <v>36</v>
      </c>
      <c r="C23" s="1" t="s">
        <v>55</v>
      </c>
      <c r="D23" t="s">
        <v>189</v>
      </c>
      <c r="E23" t="s">
        <v>190</v>
      </c>
      <c r="F23" t="s">
        <v>132</v>
      </c>
      <c r="G23" t="s">
        <v>132</v>
      </c>
      <c r="H23">
        <v>59.7</v>
      </c>
      <c r="I23" t="s">
        <v>143</v>
      </c>
      <c r="J23">
        <v>0</v>
      </c>
      <c r="K23" t="s">
        <v>191</v>
      </c>
      <c r="L23">
        <v>59.7</v>
      </c>
      <c r="M23">
        <v>10.57</v>
      </c>
      <c r="N23" t="s">
        <v>143</v>
      </c>
      <c r="O23">
        <v>128.846</v>
      </c>
      <c r="P23" t="s">
        <v>143</v>
      </c>
      <c r="Q23">
        <v>2.2999999999999998</v>
      </c>
      <c r="R23" t="s">
        <v>143</v>
      </c>
      <c r="S23">
        <v>0</v>
      </c>
      <c r="T23" t="s">
        <v>144</v>
      </c>
      <c r="U23">
        <v>2.2999999999999998</v>
      </c>
      <c r="V23">
        <v>0</v>
      </c>
      <c r="W23" t="s">
        <v>144</v>
      </c>
      <c r="X23">
        <v>0</v>
      </c>
      <c r="Y23" t="s">
        <v>144</v>
      </c>
      <c r="Z23">
        <v>0</v>
      </c>
      <c r="AA23">
        <v>0</v>
      </c>
      <c r="AB23" t="s">
        <v>143</v>
      </c>
      <c r="AC23">
        <v>0</v>
      </c>
      <c r="AD23" t="s">
        <v>144</v>
      </c>
      <c r="AE23">
        <v>0</v>
      </c>
      <c r="AF23">
        <v>0</v>
      </c>
      <c r="AG23">
        <v>0</v>
      </c>
      <c r="AH23">
        <v>0</v>
      </c>
      <c r="AI23">
        <v>2.4</v>
      </c>
      <c r="AJ23" t="s">
        <v>143</v>
      </c>
      <c r="AK23">
        <v>0</v>
      </c>
      <c r="AL23" t="s">
        <v>144</v>
      </c>
      <c r="AM23">
        <v>2.4</v>
      </c>
      <c r="AN23">
        <v>0.72</v>
      </c>
      <c r="AO23" t="s">
        <v>143</v>
      </c>
      <c r="AP23">
        <v>30.73</v>
      </c>
      <c r="AQ23" t="s">
        <v>143</v>
      </c>
      <c r="AR23">
        <v>0</v>
      </c>
      <c r="AS23" t="s">
        <v>144</v>
      </c>
      <c r="AT23">
        <v>30.73</v>
      </c>
      <c r="AU23">
        <v>2.41</v>
      </c>
      <c r="AV23" t="s">
        <v>143</v>
      </c>
      <c r="AW23">
        <v>1.46</v>
      </c>
      <c r="AX23" t="s">
        <v>143</v>
      </c>
      <c r="AY23" t="s">
        <v>132</v>
      </c>
      <c r="BA23">
        <v>3.87</v>
      </c>
      <c r="BB23">
        <v>110.29</v>
      </c>
      <c r="BC23">
        <v>0</v>
      </c>
      <c r="BD23">
        <v>110.29</v>
      </c>
      <c r="BE23" s="4">
        <v>-0.18308164792682</v>
      </c>
      <c r="BF23" s="4">
        <v>-0.17897525354410701</v>
      </c>
    </row>
    <row r="24" spans="1:58" x14ac:dyDescent="0.35">
      <c r="A24" s="1">
        <f t="shared" si="0"/>
        <v>23</v>
      </c>
      <c r="B24" t="s">
        <v>39</v>
      </c>
      <c r="C24" s="1" t="s">
        <v>58</v>
      </c>
      <c r="D24" t="s">
        <v>192</v>
      </c>
      <c r="E24" t="s">
        <v>193</v>
      </c>
      <c r="F24">
        <v>0</v>
      </c>
      <c r="G24" t="s">
        <v>194</v>
      </c>
      <c r="H24">
        <v>0.19</v>
      </c>
      <c r="I24" t="s">
        <v>194</v>
      </c>
      <c r="J24">
        <v>0</v>
      </c>
      <c r="K24" t="s">
        <v>144</v>
      </c>
      <c r="L24">
        <v>0.19</v>
      </c>
      <c r="M24">
        <v>0</v>
      </c>
      <c r="N24" t="s">
        <v>194</v>
      </c>
      <c r="O24">
        <v>0</v>
      </c>
      <c r="P24" t="s">
        <v>194</v>
      </c>
      <c r="Q24">
        <v>0</v>
      </c>
      <c r="R24" t="s">
        <v>194</v>
      </c>
      <c r="S24">
        <v>0</v>
      </c>
      <c r="T24" t="s">
        <v>144</v>
      </c>
      <c r="U24">
        <v>0</v>
      </c>
      <c r="V24">
        <v>0</v>
      </c>
      <c r="W24" t="s">
        <v>144</v>
      </c>
      <c r="X24">
        <v>0</v>
      </c>
      <c r="Y24" t="s">
        <v>144</v>
      </c>
      <c r="Z24">
        <v>0</v>
      </c>
      <c r="AA24">
        <v>0</v>
      </c>
      <c r="AB24" t="s">
        <v>194</v>
      </c>
      <c r="AC24">
        <v>0</v>
      </c>
      <c r="AD24" t="s">
        <v>144</v>
      </c>
      <c r="AE24">
        <v>0</v>
      </c>
      <c r="AF24">
        <v>0</v>
      </c>
      <c r="AG24">
        <v>0</v>
      </c>
      <c r="AH24">
        <v>0</v>
      </c>
      <c r="AI24">
        <v>0</v>
      </c>
      <c r="AJ24" t="s">
        <v>194</v>
      </c>
      <c r="AK24">
        <v>0</v>
      </c>
      <c r="AL24" t="s">
        <v>194</v>
      </c>
      <c r="AM24">
        <v>0</v>
      </c>
      <c r="AN24">
        <v>0</v>
      </c>
      <c r="AO24" t="s">
        <v>194</v>
      </c>
      <c r="AP24">
        <v>0</v>
      </c>
      <c r="AQ24" t="s">
        <v>194</v>
      </c>
      <c r="AR24">
        <v>0</v>
      </c>
      <c r="AS24" t="s">
        <v>132</v>
      </c>
      <c r="AT24">
        <v>0</v>
      </c>
      <c r="AU24">
        <v>0.45</v>
      </c>
      <c r="AV24" t="s">
        <v>194</v>
      </c>
      <c r="AW24">
        <v>0.22</v>
      </c>
      <c r="AX24" t="s">
        <v>194</v>
      </c>
      <c r="AY24" t="s">
        <v>132</v>
      </c>
      <c r="AZ24" t="s">
        <v>132</v>
      </c>
      <c r="BA24">
        <v>0.67</v>
      </c>
      <c r="BB24">
        <v>0.86</v>
      </c>
      <c r="BC24">
        <v>0</v>
      </c>
      <c r="BD24">
        <v>0.86</v>
      </c>
      <c r="BE24" s="4">
        <v>-0.16825382035512701</v>
      </c>
      <c r="BF24" s="4">
        <v>-0.16091376315619599</v>
      </c>
    </row>
    <row r="25" spans="1:58" x14ac:dyDescent="0.35">
      <c r="A25" s="1">
        <f t="shared" si="0"/>
        <v>24</v>
      </c>
      <c r="B25" t="s">
        <v>42</v>
      </c>
      <c r="C25" s="1" t="s">
        <v>342</v>
      </c>
      <c r="D25" t="s">
        <v>195</v>
      </c>
      <c r="E25" t="s">
        <v>196</v>
      </c>
      <c r="F25">
        <v>0</v>
      </c>
      <c r="G25" t="s">
        <v>197</v>
      </c>
      <c r="H25">
        <v>0</v>
      </c>
      <c r="I25" t="s">
        <v>197</v>
      </c>
      <c r="J25">
        <v>0</v>
      </c>
      <c r="K25" t="s">
        <v>197</v>
      </c>
      <c r="L25">
        <v>0</v>
      </c>
      <c r="M25">
        <v>0</v>
      </c>
      <c r="N25" t="s">
        <v>197</v>
      </c>
      <c r="O25">
        <v>0</v>
      </c>
      <c r="P25" t="s">
        <v>197</v>
      </c>
      <c r="Q25">
        <v>0</v>
      </c>
      <c r="R25" t="s">
        <v>197</v>
      </c>
      <c r="S25">
        <v>0</v>
      </c>
      <c r="T25" t="s">
        <v>197</v>
      </c>
      <c r="U25">
        <v>0</v>
      </c>
      <c r="V25">
        <v>0</v>
      </c>
      <c r="W25" t="s">
        <v>197</v>
      </c>
      <c r="X25">
        <v>0</v>
      </c>
      <c r="Y25" t="s">
        <v>197</v>
      </c>
      <c r="Z25">
        <v>0</v>
      </c>
      <c r="AA25">
        <v>0</v>
      </c>
      <c r="AB25" t="s">
        <v>197</v>
      </c>
      <c r="AC25">
        <v>0</v>
      </c>
      <c r="AD25" t="s">
        <v>197</v>
      </c>
      <c r="AE25">
        <v>0</v>
      </c>
      <c r="AF25">
        <v>0</v>
      </c>
      <c r="AG25">
        <v>0</v>
      </c>
      <c r="AH25">
        <v>0</v>
      </c>
      <c r="AI25">
        <v>0</v>
      </c>
      <c r="AJ25" t="s">
        <v>197</v>
      </c>
      <c r="AK25">
        <v>0</v>
      </c>
      <c r="AL25" t="s">
        <v>197</v>
      </c>
      <c r="AM25">
        <v>0</v>
      </c>
      <c r="AN25">
        <v>0</v>
      </c>
      <c r="AO25" t="s">
        <v>197</v>
      </c>
      <c r="AP25">
        <v>0</v>
      </c>
      <c r="AQ25" t="s">
        <v>197</v>
      </c>
      <c r="AR25">
        <v>0</v>
      </c>
      <c r="AS25" t="s">
        <v>197</v>
      </c>
      <c r="AT25">
        <v>0</v>
      </c>
      <c r="AU25">
        <v>0</v>
      </c>
      <c r="AV25" t="s">
        <v>197</v>
      </c>
      <c r="AW25">
        <v>0</v>
      </c>
      <c r="AX25" t="s">
        <v>197</v>
      </c>
      <c r="AY25" t="s">
        <v>132</v>
      </c>
      <c r="AZ25" t="s">
        <v>132</v>
      </c>
      <c r="BA25">
        <v>0</v>
      </c>
      <c r="BB25">
        <v>0</v>
      </c>
      <c r="BC25">
        <v>0</v>
      </c>
      <c r="BD25">
        <v>0</v>
      </c>
      <c r="BE25" s="4">
        <v>-0.13381540805477901</v>
      </c>
      <c r="BF25" s="4">
        <v>-0.146216633146319</v>
      </c>
    </row>
    <row r="26" spans="1:58" x14ac:dyDescent="0.35">
      <c r="A26" s="1">
        <f t="shared" si="0"/>
        <v>25</v>
      </c>
      <c r="B26" t="s">
        <v>45</v>
      </c>
      <c r="C26" s="1" t="s">
        <v>61</v>
      </c>
      <c r="D26" t="s">
        <v>198</v>
      </c>
      <c r="E26" t="s">
        <v>199</v>
      </c>
      <c r="F26">
        <v>0</v>
      </c>
      <c r="G26" t="s">
        <v>200</v>
      </c>
      <c r="H26">
        <v>0</v>
      </c>
      <c r="I26" t="s">
        <v>200</v>
      </c>
      <c r="J26">
        <v>0</v>
      </c>
      <c r="K26" t="s">
        <v>200</v>
      </c>
      <c r="L26">
        <v>0</v>
      </c>
      <c r="M26">
        <v>0.16</v>
      </c>
      <c r="N26" t="s">
        <v>201</v>
      </c>
      <c r="O26">
        <v>2.04</v>
      </c>
      <c r="P26" t="s">
        <v>201</v>
      </c>
      <c r="Q26">
        <v>0</v>
      </c>
      <c r="R26" t="s">
        <v>200</v>
      </c>
      <c r="S26">
        <v>0</v>
      </c>
      <c r="T26" t="s">
        <v>200</v>
      </c>
      <c r="U26">
        <v>0</v>
      </c>
      <c r="V26">
        <v>0</v>
      </c>
      <c r="W26" t="s">
        <v>202</v>
      </c>
      <c r="X26">
        <v>0</v>
      </c>
      <c r="Y26" t="s">
        <v>202</v>
      </c>
      <c r="Z26">
        <v>0</v>
      </c>
      <c r="AA26">
        <v>0</v>
      </c>
      <c r="AB26" t="s">
        <v>202</v>
      </c>
      <c r="AC26">
        <v>0</v>
      </c>
      <c r="AD26" t="s">
        <v>202</v>
      </c>
      <c r="AE26">
        <v>0</v>
      </c>
      <c r="AF26">
        <v>0</v>
      </c>
      <c r="AG26">
        <v>0</v>
      </c>
      <c r="AH26">
        <v>0</v>
      </c>
      <c r="AI26">
        <v>0</v>
      </c>
      <c r="AJ26" t="s">
        <v>201</v>
      </c>
      <c r="AK26">
        <v>0</v>
      </c>
      <c r="AL26" t="s">
        <v>201</v>
      </c>
      <c r="AM26">
        <v>0</v>
      </c>
      <c r="AN26">
        <v>0.02</v>
      </c>
      <c r="AO26" t="s">
        <v>201</v>
      </c>
      <c r="AP26">
        <v>0</v>
      </c>
      <c r="AQ26" t="s">
        <v>201</v>
      </c>
      <c r="AR26">
        <v>0</v>
      </c>
      <c r="AS26" t="s">
        <v>201</v>
      </c>
      <c r="AT26">
        <v>0</v>
      </c>
      <c r="AU26">
        <v>0.13</v>
      </c>
      <c r="AV26" t="s">
        <v>201</v>
      </c>
      <c r="AW26">
        <v>0.36</v>
      </c>
      <c r="AX26" t="s">
        <v>200</v>
      </c>
      <c r="AY26" t="s">
        <v>132</v>
      </c>
      <c r="AZ26" t="s">
        <v>132</v>
      </c>
      <c r="BA26">
        <v>0.49</v>
      </c>
      <c r="BB26">
        <v>0.67</v>
      </c>
      <c r="BC26">
        <v>0</v>
      </c>
      <c r="BD26">
        <v>0.67</v>
      </c>
      <c r="BE26" s="4">
        <v>-0.110702394248385</v>
      </c>
      <c r="BF26" s="4">
        <v>-0.107187657246698</v>
      </c>
    </row>
    <row r="27" spans="1:58" x14ac:dyDescent="0.35">
      <c r="A27" s="1">
        <f t="shared" si="0"/>
        <v>26</v>
      </c>
      <c r="B27" t="s">
        <v>48</v>
      </c>
      <c r="C27" s="1" t="s">
        <v>62</v>
      </c>
      <c r="D27" t="s">
        <v>203</v>
      </c>
      <c r="E27" t="s">
        <v>204</v>
      </c>
      <c r="F27">
        <v>19.585000000000001</v>
      </c>
      <c r="G27" t="s">
        <v>129</v>
      </c>
      <c r="H27">
        <v>15.27</v>
      </c>
      <c r="I27" t="s">
        <v>148</v>
      </c>
      <c r="J27">
        <v>0</v>
      </c>
      <c r="K27" t="s">
        <v>148</v>
      </c>
      <c r="L27">
        <v>15.27</v>
      </c>
      <c r="M27">
        <v>5.83</v>
      </c>
      <c r="N27" t="s">
        <v>128</v>
      </c>
      <c r="O27">
        <v>68.537000000000006</v>
      </c>
      <c r="P27" t="s">
        <v>129</v>
      </c>
      <c r="Q27">
        <v>0.13</v>
      </c>
      <c r="R27" t="s">
        <v>148</v>
      </c>
      <c r="S27">
        <v>0</v>
      </c>
      <c r="T27" t="s">
        <v>148</v>
      </c>
      <c r="U27">
        <v>0.13</v>
      </c>
      <c r="V27">
        <v>0</v>
      </c>
      <c r="W27" t="s">
        <v>129</v>
      </c>
      <c r="X27">
        <v>0</v>
      </c>
      <c r="Y27" t="s">
        <v>129</v>
      </c>
      <c r="Z27">
        <v>0</v>
      </c>
      <c r="AA27">
        <v>0</v>
      </c>
      <c r="AB27" t="s">
        <v>129</v>
      </c>
      <c r="AC27">
        <v>0</v>
      </c>
      <c r="AD27" t="s">
        <v>129</v>
      </c>
      <c r="AE27">
        <v>0</v>
      </c>
      <c r="AF27">
        <v>0</v>
      </c>
      <c r="AG27">
        <v>0</v>
      </c>
      <c r="AH27">
        <v>0</v>
      </c>
      <c r="AI27">
        <v>0</v>
      </c>
      <c r="AJ27" t="s">
        <v>128</v>
      </c>
      <c r="AK27">
        <v>3.59</v>
      </c>
      <c r="AL27" t="s">
        <v>128</v>
      </c>
      <c r="AM27">
        <v>3.59</v>
      </c>
      <c r="AN27">
        <v>7.0000000000000007E-2</v>
      </c>
      <c r="AO27" t="s">
        <v>129</v>
      </c>
      <c r="AP27">
        <v>0</v>
      </c>
      <c r="AQ27" t="s">
        <v>129</v>
      </c>
      <c r="AR27">
        <v>0</v>
      </c>
      <c r="AS27" t="s">
        <v>129</v>
      </c>
      <c r="AT27">
        <v>0</v>
      </c>
      <c r="AU27">
        <v>0</v>
      </c>
      <c r="AV27" t="s">
        <v>132</v>
      </c>
      <c r="AW27">
        <v>0</v>
      </c>
      <c r="AX27" t="s">
        <v>132</v>
      </c>
      <c r="AY27">
        <v>0.1</v>
      </c>
      <c r="AZ27" t="s">
        <v>148</v>
      </c>
      <c r="BA27">
        <v>2.86</v>
      </c>
      <c r="BB27">
        <v>24.16</v>
      </c>
      <c r="BC27">
        <v>3.59</v>
      </c>
      <c r="BD27">
        <v>27.75</v>
      </c>
      <c r="BE27" s="4">
        <v>-0.14311033928431899</v>
      </c>
      <c r="BF27" s="4">
        <v>-0.13484493432588801</v>
      </c>
    </row>
    <row r="28" spans="1:58" x14ac:dyDescent="0.35">
      <c r="A28" s="1">
        <f t="shared" si="0"/>
        <v>27</v>
      </c>
      <c r="B28" t="s">
        <v>15</v>
      </c>
      <c r="C28" s="1" t="s">
        <v>63</v>
      </c>
      <c r="D28" t="s">
        <v>205</v>
      </c>
      <c r="E28" t="s">
        <v>206</v>
      </c>
      <c r="F28" t="s">
        <v>132</v>
      </c>
      <c r="G28" t="s">
        <v>132</v>
      </c>
      <c r="H28">
        <v>72.989999999999995</v>
      </c>
      <c r="I28" t="s">
        <v>151</v>
      </c>
      <c r="J28">
        <v>9.1199999999999992</v>
      </c>
      <c r="K28" t="s">
        <v>151</v>
      </c>
      <c r="L28">
        <v>82.11</v>
      </c>
      <c r="M28">
        <v>1.69</v>
      </c>
      <c r="N28" t="s">
        <v>151</v>
      </c>
      <c r="O28">
        <v>16.257999999999999</v>
      </c>
      <c r="P28" t="s">
        <v>129</v>
      </c>
      <c r="Q28">
        <v>0.77</v>
      </c>
      <c r="R28" t="s">
        <v>151</v>
      </c>
      <c r="S28">
        <v>2.19</v>
      </c>
      <c r="T28" t="s">
        <v>151</v>
      </c>
      <c r="U28">
        <v>2.96</v>
      </c>
      <c r="V28">
        <v>0</v>
      </c>
      <c r="W28" t="s">
        <v>152</v>
      </c>
      <c r="X28">
        <v>0</v>
      </c>
      <c r="Y28" t="s">
        <v>152</v>
      </c>
      <c r="Z28">
        <v>0</v>
      </c>
      <c r="AA28">
        <v>1.6</v>
      </c>
      <c r="AB28" t="s">
        <v>152</v>
      </c>
      <c r="AC28">
        <v>0</v>
      </c>
      <c r="AD28" t="s">
        <v>152</v>
      </c>
      <c r="AE28">
        <v>1.6</v>
      </c>
      <c r="AF28">
        <v>1.6</v>
      </c>
      <c r="AG28">
        <v>0</v>
      </c>
      <c r="AH28">
        <v>1.6</v>
      </c>
      <c r="AI28">
        <v>0</v>
      </c>
      <c r="AJ28" t="s">
        <v>151</v>
      </c>
      <c r="AK28">
        <v>0</v>
      </c>
      <c r="AL28" t="s">
        <v>151</v>
      </c>
      <c r="AM28">
        <v>0</v>
      </c>
      <c r="AN28">
        <v>0.14000000000000001</v>
      </c>
      <c r="AO28" t="s">
        <v>151</v>
      </c>
      <c r="AP28">
        <v>0</v>
      </c>
      <c r="AQ28" t="s">
        <v>152</v>
      </c>
      <c r="AR28">
        <v>0</v>
      </c>
      <c r="AS28" t="s">
        <v>152</v>
      </c>
      <c r="AT28">
        <v>0</v>
      </c>
      <c r="AU28">
        <v>0</v>
      </c>
      <c r="AV28" t="s">
        <v>132</v>
      </c>
      <c r="AW28">
        <v>0</v>
      </c>
      <c r="AX28" t="s">
        <v>132</v>
      </c>
      <c r="AY28">
        <v>23.35</v>
      </c>
      <c r="AZ28" t="s">
        <v>151</v>
      </c>
      <c r="BA28">
        <v>26.5</v>
      </c>
      <c r="BB28">
        <v>103.69</v>
      </c>
      <c r="BC28">
        <v>11.31</v>
      </c>
      <c r="BD28">
        <v>115</v>
      </c>
      <c r="BE28" s="4">
        <v>-8.1330259235423405E-2</v>
      </c>
      <c r="BF28" s="4">
        <v>-7.3909230102675499E-2</v>
      </c>
    </row>
    <row r="29" spans="1:58" x14ac:dyDescent="0.35">
      <c r="A29" s="1">
        <f t="shared" si="0"/>
        <v>28</v>
      </c>
      <c r="B29" t="s">
        <v>51</v>
      </c>
      <c r="C29" s="1" t="s">
        <v>64</v>
      </c>
      <c r="D29" t="s">
        <v>207</v>
      </c>
      <c r="E29" t="s">
        <v>208</v>
      </c>
      <c r="F29">
        <v>0</v>
      </c>
      <c r="G29" t="s">
        <v>209</v>
      </c>
      <c r="H29">
        <v>0</v>
      </c>
      <c r="I29" t="s">
        <v>210</v>
      </c>
      <c r="J29">
        <v>0</v>
      </c>
      <c r="K29" t="s">
        <v>144</v>
      </c>
      <c r="L29">
        <v>0</v>
      </c>
      <c r="M29">
        <v>0</v>
      </c>
      <c r="N29" t="s">
        <v>211</v>
      </c>
      <c r="O29">
        <v>0</v>
      </c>
      <c r="P29" t="s">
        <v>212</v>
      </c>
      <c r="Q29">
        <v>0.28999999999999998</v>
      </c>
      <c r="R29" t="s">
        <v>210</v>
      </c>
      <c r="S29">
        <v>0</v>
      </c>
      <c r="T29" t="s">
        <v>144</v>
      </c>
      <c r="U29">
        <v>0.28999999999999998</v>
      </c>
      <c r="V29">
        <v>0</v>
      </c>
      <c r="W29" t="s">
        <v>210</v>
      </c>
      <c r="X29">
        <v>0</v>
      </c>
      <c r="Y29" t="s">
        <v>144</v>
      </c>
      <c r="Z29">
        <v>0</v>
      </c>
      <c r="AA29">
        <v>0</v>
      </c>
      <c r="AB29" t="s">
        <v>213</v>
      </c>
      <c r="AC29">
        <v>0</v>
      </c>
      <c r="AD29" t="s">
        <v>144</v>
      </c>
      <c r="AE29">
        <v>0</v>
      </c>
      <c r="AF29">
        <v>0</v>
      </c>
      <c r="AG29">
        <v>0</v>
      </c>
      <c r="AH29">
        <v>0</v>
      </c>
      <c r="AI29">
        <v>0.01</v>
      </c>
      <c r="AJ29" t="s">
        <v>210</v>
      </c>
      <c r="AK29">
        <v>0</v>
      </c>
      <c r="AL29" t="s">
        <v>144</v>
      </c>
      <c r="AM29">
        <v>0.01</v>
      </c>
      <c r="AN29">
        <v>0</v>
      </c>
      <c r="AO29" t="s">
        <v>214</v>
      </c>
      <c r="AP29">
        <v>0</v>
      </c>
      <c r="AQ29" t="s">
        <v>210</v>
      </c>
      <c r="AR29">
        <v>0</v>
      </c>
      <c r="AS29" t="s">
        <v>144</v>
      </c>
      <c r="AT29">
        <v>0</v>
      </c>
      <c r="AU29">
        <v>0.01</v>
      </c>
      <c r="AV29" t="s">
        <v>215</v>
      </c>
      <c r="AW29">
        <v>0.12</v>
      </c>
      <c r="AX29" t="s">
        <v>215</v>
      </c>
      <c r="AY29" t="s">
        <v>132</v>
      </c>
      <c r="AZ29" t="s">
        <v>132</v>
      </c>
      <c r="BA29">
        <v>0.13</v>
      </c>
      <c r="BB29">
        <v>0.43</v>
      </c>
      <c r="BC29">
        <v>0</v>
      </c>
      <c r="BD29">
        <v>0.43</v>
      </c>
      <c r="BE29" s="4">
        <v>-4.4610494922807199E-2</v>
      </c>
      <c r="BF29" s="4">
        <v>-4.0419815685000297E-2</v>
      </c>
    </row>
    <row r="30" spans="1:58" x14ac:dyDescent="0.35">
      <c r="A30" s="1">
        <f t="shared" si="0"/>
        <v>29</v>
      </c>
      <c r="B30" t="s">
        <v>54</v>
      </c>
      <c r="C30" s="1" t="s">
        <v>65</v>
      </c>
      <c r="D30" t="s">
        <v>216</v>
      </c>
      <c r="E30" t="s">
        <v>217</v>
      </c>
      <c r="F30">
        <v>0</v>
      </c>
      <c r="G30" t="s">
        <v>218</v>
      </c>
      <c r="H30">
        <v>14.08</v>
      </c>
      <c r="I30" t="s">
        <v>218</v>
      </c>
      <c r="J30">
        <v>0</v>
      </c>
      <c r="K30" t="s">
        <v>144</v>
      </c>
      <c r="L30">
        <v>14.08</v>
      </c>
      <c r="M30">
        <v>1.68</v>
      </c>
      <c r="N30" t="s">
        <v>143</v>
      </c>
      <c r="O30">
        <v>27.097000000000001</v>
      </c>
      <c r="P30" t="s">
        <v>129</v>
      </c>
      <c r="Q30">
        <v>7.0000000000000007E-2</v>
      </c>
      <c r="R30" t="s">
        <v>143</v>
      </c>
      <c r="S30">
        <v>0</v>
      </c>
      <c r="T30" t="s">
        <v>144</v>
      </c>
      <c r="U30">
        <v>7.0000000000000007E-2</v>
      </c>
      <c r="V30">
        <v>0</v>
      </c>
      <c r="W30" t="s">
        <v>144</v>
      </c>
      <c r="X30">
        <v>0</v>
      </c>
      <c r="Y30" t="s">
        <v>144</v>
      </c>
      <c r="Z30">
        <v>0</v>
      </c>
      <c r="AA30">
        <v>0</v>
      </c>
      <c r="AB30" t="s">
        <v>143</v>
      </c>
      <c r="AC30">
        <v>0</v>
      </c>
      <c r="AD30" t="s">
        <v>144</v>
      </c>
      <c r="AE30">
        <v>0</v>
      </c>
      <c r="AF30">
        <v>0</v>
      </c>
      <c r="AG30">
        <v>0</v>
      </c>
      <c r="AH30">
        <v>0</v>
      </c>
      <c r="AI30">
        <v>0.13</v>
      </c>
      <c r="AJ30" t="s">
        <v>143</v>
      </c>
      <c r="AK30">
        <v>0</v>
      </c>
      <c r="AL30" t="s">
        <v>144</v>
      </c>
      <c r="AM30">
        <v>0.13</v>
      </c>
      <c r="AN30">
        <v>0.01</v>
      </c>
      <c r="AO30" t="s">
        <v>143</v>
      </c>
      <c r="AP30">
        <v>1.46</v>
      </c>
      <c r="AQ30" t="s">
        <v>218</v>
      </c>
      <c r="AR30">
        <v>0</v>
      </c>
      <c r="AS30" t="s">
        <v>144</v>
      </c>
      <c r="AT30">
        <v>1.46</v>
      </c>
      <c r="AU30">
        <v>10.91</v>
      </c>
      <c r="AV30" t="s">
        <v>143</v>
      </c>
      <c r="AW30">
        <v>0.56999999999999995</v>
      </c>
      <c r="AX30" t="s">
        <v>143</v>
      </c>
      <c r="AY30" t="s">
        <v>132</v>
      </c>
      <c r="AZ30" t="s">
        <v>132</v>
      </c>
      <c r="BA30">
        <v>11.48</v>
      </c>
      <c r="BB30">
        <v>28.91</v>
      </c>
      <c r="BC30">
        <v>0</v>
      </c>
      <c r="BD30">
        <v>28.91</v>
      </c>
      <c r="BE30" s="4">
        <v>-7.6718351318143196E-2</v>
      </c>
      <c r="BF30" s="4">
        <v>-7.0734904382450906E-2</v>
      </c>
    </row>
    <row r="31" spans="1:58" x14ac:dyDescent="0.35">
      <c r="A31" s="1">
        <f t="shared" si="0"/>
        <v>30</v>
      </c>
      <c r="B31" t="s">
        <v>57</v>
      </c>
      <c r="C31" s="1" t="s">
        <v>66</v>
      </c>
      <c r="D31" t="s">
        <v>219</v>
      </c>
      <c r="E31" t="s">
        <v>220</v>
      </c>
      <c r="F31" t="s">
        <v>132</v>
      </c>
      <c r="G31" t="s">
        <v>132</v>
      </c>
      <c r="H31">
        <v>57.07</v>
      </c>
      <c r="I31" t="s">
        <v>221</v>
      </c>
      <c r="J31">
        <v>0</v>
      </c>
      <c r="K31" t="s">
        <v>144</v>
      </c>
      <c r="L31">
        <v>57.07</v>
      </c>
      <c r="M31">
        <v>19.68</v>
      </c>
      <c r="N31" t="s">
        <v>221</v>
      </c>
      <c r="O31">
        <v>98.399000000000001</v>
      </c>
      <c r="P31" t="s">
        <v>221</v>
      </c>
      <c r="Q31">
        <v>0.69</v>
      </c>
      <c r="R31" t="s">
        <v>221</v>
      </c>
      <c r="S31">
        <v>0</v>
      </c>
      <c r="T31" t="s">
        <v>144</v>
      </c>
      <c r="U31">
        <v>0.69</v>
      </c>
      <c r="V31">
        <v>0</v>
      </c>
      <c r="W31" t="s">
        <v>144</v>
      </c>
      <c r="X31">
        <v>0</v>
      </c>
      <c r="Y31" t="s">
        <v>144</v>
      </c>
      <c r="Z31">
        <v>0</v>
      </c>
      <c r="AA31">
        <v>1.55</v>
      </c>
      <c r="AB31" t="s">
        <v>221</v>
      </c>
      <c r="AC31">
        <v>0</v>
      </c>
      <c r="AD31" t="s">
        <v>222</v>
      </c>
      <c r="AE31">
        <v>1.55</v>
      </c>
      <c r="AF31">
        <v>1.55</v>
      </c>
      <c r="AG31">
        <v>0</v>
      </c>
      <c r="AH31">
        <v>1.55</v>
      </c>
      <c r="AI31">
        <v>1.07</v>
      </c>
      <c r="AJ31" t="s">
        <v>221</v>
      </c>
      <c r="AK31">
        <v>0.03</v>
      </c>
      <c r="AL31" t="s">
        <v>221</v>
      </c>
      <c r="AM31">
        <v>1.1000000000000001</v>
      </c>
      <c r="AN31">
        <v>0.05</v>
      </c>
      <c r="AO31" t="s">
        <v>221</v>
      </c>
      <c r="AP31">
        <v>0</v>
      </c>
      <c r="AQ31" t="s">
        <v>223</v>
      </c>
      <c r="AR31">
        <v>0</v>
      </c>
      <c r="AS31" t="s">
        <v>144</v>
      </c>
      <c r="AT31">
        <v>0</v>
      </c>
      <c r="AU31">
        <v>7.42</v>
      </c>
      <c r="AV31" t="s">
        <v>221</v>
      </c>
      <c r="AW31">
        <v>0.8</v>
      </c>
      <c r="AX31" t="s">
        <v>221</v>
      </c>
      <c r="AY31" t="s">
        <v>132</v>
      </c>
      <c r="AZ31" t="s">
        <v>132</v>
      </c>
      <c r="BA31">
        <v>8.2200000000000006</v>
      </c>
      <c r="BB31">
        <v>88.33</v>
      </c>
      <c r="BC31">
        <v>0.03</v>
      </c>
      <c r="BD31">
        <v>88.36</v>
      </c>
      <c r="BE31" s="4">
        <v>-7.72324556920109E-3</v>
      </c>
      <c r="BF31" s="4">
        <v>-1.7939246673457601E-2</v>
      </c>
    </row>
    <row r="32" spans="1:58" x14ac:dyDescent="0.35">
      <c r="A32" s="1">
        <f t="shared" si="0"/>
        <v>31</v>
      </c>
      <c r="B32" t="s">
        <v>60</v>
      </c>
      <c r="C32" s="1" t="s">
        <v>67</v>
      </c>
      <c r="D32" t="s">
        <v>224</v>
      </c>
      <c r="E32" t="s">
        <v>225</v>
      </c>
      <c r="F32" t="s">
        <v>132</v>
      </c>
      <c r="G32" t="s">
        <v>132</v>
      </c>
      <c r="H32">
        <v>0</v>
      </c>
      <c r="I32" t="s">
        <v>191</v>
      </c>
      <c r="J32">
        <v>0</v>
      </c>
      <c r="K32" t="s">
        <v>191</v>
      </c>
      <c r="L32">
        <v>0</v>
      </c>
      <c r="M32">
        <v>0.05</v>
      </c>
      <c r="N32" t="s">
        <v>191</v>
      </c>
      <c r="O32">
        <v>0.67</v>
      </c>
      <c r="P32" t="s">
        <v>191</v>
      </c>
      <c r="Q32">
        <v>0.01</v>
      </c>
      <c r="R32" t="s">
        <v>191</v>
      </c>
      <c r="S32">
        <v>0</v>
      </c>
      <c r="T32" t="s">
        <v>191</v>
      </c>
      <c r="U32">
        <v>0.01</v>
      </c>
      <c r="V32">
        <v>0</v>
      </c>
      <c r="W32" t="s">
        <v>191</v>
      </c>
      <c r="X32">
        <v>0</v>
      </c>
      <c r="Y32" t="s">
        <v>191</v>
      </c>
      <c r="Z32">
        <v>0</v>
      </c>
      <c r="AA32">
        <v>0</v>
      </c>
      <c r="AB32" t="s">
        <v>191</v>
      </c>
      <c r="AC32">
        <v>0</v>
      </c>
      <c r="AD32" t="s">
        <v>191</v>
      </c>
      <c r="AE32">
        <v>0</v>
      </c>
      <c r="AF32">
        <v>0</v>
      </c>
      <c r="AG32">
        <v>0</v>
      </c>
      <c r="AH32">
        <v>0</v>
      </c>
      <c r="AI32">
        <v>0</v>
      </c>
      <c r="AJ32" t="s">
        <v>191</v>
      </c>
      <c r="AK32">
        <v>0.13</v>
      </c>
      <c r="AL32" t="s">
        <v>191</v>
      </c>
      <c r="AM32">
        <v>0.13</v>
      </c>
      <c r="AN32">
        <v>0.02</v>
      </c>
      <c r="AO32" t="s">
        <v>191</v>
      </c>
      <c r="AP32">
        <v>0</v>
      </c>
      <c r="AQ32" t="s">
        <v>191</v>
      </c>
      <c r="AR32">
        <v>0</v>
      </c>
      <c r="AS32" t="s">
        <v>191</v>
      </c>
      <c r="AT32">
        <v>0</v>
      </c>
      <c r="AU32">
        <v>0.1</v>
      </c>
      <c r="AV32" t="s">
        <v>191</v>
      </c>
      <c r="AW32">
        <v>0.26</v>
      </c>
      <c r="AX32" t="s">
        <v>191</v>
      </c>
      <c r="AY32" t="s">
        <v>132</v>
      </c>
      <c r="AZ32" t="s">
        <v>132</v>
      </c>
      <c r="BA32">
        <v>0.36</v>
      </c>
      <c r="BB32">
        <v>0.44</v>
      </c>
      <c r="BC32">
        <v>0.13</v>
      </c>
      <c r="BD32">
        <v>0.56999999999999995</v>
      </c>
      <c r="BE32" s="4">
        <v>-0.17292274729870799</v>
      </c>
      <c r="BF32" s="4">
        <v>-0.17076317689520301</v>
      </c>
    </row>
    <row r="33" spans="1:58" x14ac:dyDescent="0.35">
      <c r="A33" s="1">
        <f t="shared" si="0"/>
        <v>32</v>
      </c>
      <c r="B33" t="s">
        <v>45</v>
      </c>
      <c r="C33" s="1" t="s">
        <v>68</v>
      </c>
      <c r="D33" t="s">
        <v>226</v>
      </c>
      <c r="E33" t="s">
        <v>227</v>
      </c>
      <c r="F33">
        <v>0</v>
      </c>
      <c r="G33" t="s">
        <v>200</v>
      </c>
      <c r="H33">
        <v>146.93</v>
      </c>
      <c r="I33" t="s">
        <v>200</v>
      </c>
      <c r="J33">
        <v>0</v>
      </c>
      <c r="K33" t="s">
        <v>200</v>
      </c>
      <c r="L33">
        <v>146.93</v>
      </c>
      <c r="M33">
        <v>0.2</v>
      </c>
      <c r="N33" t="s">
        <v>201</v>
      </c>
      <c r="O33">
        <v>2.819</v>
      </c>
      <c r="P33" t="s">
        <v>201</v>
      </c>
      <c r="Q33">
        <v>34.909999999999997</v>
      </c>
      <c r="R33" t="s">
        <v>200</v>
      </c>
      <c r="S33">
        <v>0</v>
      </c>
      <c r="T33" t="s">
        <v>200</v>
      </c>
      <c r="U33">
        <v>34.909999999999997</v>
      </c>
      <c r="V33">
        <v>0</v>
      </c>
      <c r="W33" t="s">
        <v>202</v>
      </c>
      <c r="X33">
        <v>0</v>
      </c>
      <c r="Y33" t="s">
        <v>202</v>
      </c>
      <c r="Z33">
        <v>0</v>
      </c>
      <c r="AA33">
        <v>0</v>
      </c>
      <c r="AB33" t="s">
        <v>202</v>
      </c>
      <c r="AC33">
        <v>0</v>
      </c>
      <c r="AD33" t="s">
        <v>202</v>
      </c>
      <c r="AE33">
        <v>0</v>
      </c>
      <c r="AF33">
        <v>0</v>
      </c>
      <c r="AG33">
        <v>0</v>
      </c>
      <c r="AH33">
        <v>0</v>
      </c>
      <c r="AI33">
        <v>0</v>
      </c>
      <c r="AJ33" t="s">
        <v>201</v>
      </c>
      <c r="AK33">
        <v>0</v>
      </c>
      <c r="AL33" t="s">
        <v>201</v>
      </c>
      <c r="AM33">
        <v>0</v>
      </c>
      <c r="AN33">
        <v>0.04</v>
      </c>
      <c r="AO33" t="s">
        <v>201</v>
      </c>
      <c r="AP33">
        <v>0</v>
      </c>
      <c r="AQ33" t="s">
        <v>201</v>
      </c>
      <c r="AR33">
        <v>0</v>
      </c>
      <c r="AS33" t="s">
        <v>201</v>
      </c>
      <c r="AT33">
        <v>0</v>
      </c>
      <c r="AU33">
        <v>0.93</v>
      </c>
      <c r="AV33" t="s">
        <v>201</v>
      </c>
      <c r="AW33">
        <v>0.91</v>
      </c>
      <c r="AX33" t="s">
        <v>200</v>
      </c>
      <c r="AY33" t="s">
        <v>132</v>
      </c>
      <c r="AZ33" t="s">
        <v>132</v>
      </c>
      <c r="BA33">
        <v>1.84</v>
      </c>
      <c r="BB33">
        <v>183.92</v>
      </c>
      <c r="BC33">
        <v>0</v>
      </c>
      <c r="BD33">
        <v>183.92</v>
      </c>
      <c r="BE33" s="4">
        <v>-5.0945614581876398E-3</v>
      </c>
      <c r="BF33" s="4">
        <v>-4.1901745919278302E-3</v>
      </c>
    </row>
    <row r="34" spans="1:58" s="1" customFormat="1" x14ac:dyDescent="0.35"/>
    <row r="35" spans="1:58" s="1" customFormat="1" x14ac:dyDescent="0.35"/>
    <row r="37" spans="1:58" x14ac:dyDescent="0.35">
      <c r="A37" s="3" t="s">
        <v>340</v>
      </c>
      <c r="B37" s="3" t="s">
        <v>341</v>
      </c>
      <c r="C37"/>
    </row>
    <row r="38" spans="1:58" x14ac:dyDescent="0.35">
      <c r="A38" t="s">
        <v>69</v>
      </c>
      <c r="B38" s="1" t="s">
        <v>228</v>
      </c>
      <c r="C38"/>
    </row>
    <row r="39" spans="1:58" s="1" customFormat="1" x14ac:dyDescent="0.35">
      <c r="A39" s="1" t="s">
        <v>3</v>
      </c>
      <c r="B39" s="1" t="s">
        <v>335</v>
      </c>
    </row>
    <row r="40" spans="1:58" x14ac:dyDescent="0.35">
      <c r="A40" t="s">
        <v>70</v>
      </c>
      <c r="B40" s="1" t="s">
        <v>229</v>
      </c>
      <c r="C40"/>
    </row>
    <row r="41" spans="1:58" x14ac:dyDescent="0.35">
      <c r="A41" t="s">
        <v>71</v>
      </c>
      <c r="B41" s="1" t="s">
        <v>230</v>
      </c>
      <c r="C41"/>
    </row>
    <row r="42" spans="1:58" x14ac:dyDescent="0.35">
      <c r="A42" t="s">
        <v>231</v>
      </c>
      <c r="B42" s="1" t="s">
        <v>232</v>
      </c>
      <c r="C42"/>
    </row>
    <row r="43" spans="1:58" x14ac:dyDescent="0.35">
      <c r="A43" t="s">
        <v>233</v>
      </c>
      <c r="B43" s="1" t="s">
        <v>234</v>
      </c>
      <c r="C43"/>
    </row>
    <row r="44" spans="1:58" x14ac:dyDescent="0.35">
      <c r="A44" t="s">
        <v>235</v>
      </c>
      <c r="B44" s="1" t="s">
        <v>236</v>
      </c>
      <c r="C44"/>
    </row>
    <row r="45" spans="1:58" x14ac:dyDescent="0.35">
      <c r="A45" t="s">
        <v>237</v>
      </c>
      <c r="B45" s="1" t="s">
        <v>238</v>
      </c>
      <c r="C45"/>
    </row>
    <row r="46" spans="1:58" x14ac:dyDescent="0.35">
      <c r="A46" t="s">
        <v>239</v>
      </c>
      <c r="B46" s="1" t="s">
        <v>240</v>
      </c>
      <c r="C46"/>
    </row>
    <row r="47" spans="1:58" x14ac:dyDescent="0.35">
      <c r="A47" t="s">
        <v>241</v>
      </c>
      <c r="B47" s="1" t="s">
        <v>242</v>
      </c>
      <c r="C47"/>
    </row>
    <row r="48" spans="1:58" x14ac:dyDescent="0.35">
      <c r="A48" t="s">
        <v>243</v>
      </c>
      <c r="B48" s="1" t="s">
        <v>244</v>
      </c>
      <c r="C48"/>
    </row>
    <row r="49" spans="1:3" x14ac:dyDescent="0.35">
      <c r="A49" t="s">
        <v>245</v>
      </c>
      <c r="B49" s="1" t="s">
        <v>246</v>
      </c>
      <c r="C49"/>
    </row>
    <row r="50" spans="1:3" x14ac:dyDescent="0.35">
      <c r="A50" t="s">
        <v>247</v>
      </c>
      <c r="B50" s="1" t="s">
        <v>248</v>
      </c>
      <c r="C50"/>
    </row>
    <row r="51" spans="1:3" x14ac:dyDescent="0.35">
      <c r="A51" t="s">
        <v>249</v>
      </c>
      <c r="B51" s="1" t="s">
        <v>250</v>
      </c>
      <c r="C51"/>
    </row>
    <row r="52" spans="1:3" x14ac:dyDescent="0.35">
      <c r="A52" t="s">
        <v>251</v>
      </c>
      <c r="B52" s="1" t="s">
        <v>252</v>
      </c>
      <c r="C52"/>
    </row>
    <row r="53" spans="1:3" x14ac:dyDescent="0.35">
      <c r="A53" t="s">
        <v>253</v>
      </c>
      <c r="B53" s="1" t="s">
        <v>254</v>
      </c>
      <c r="C53"/>
    </row>
    <row r="54" spans="1:3" x14ac:dyDescent="0.35">
      <c r="A54" t="s">
        <v>255</v>
      </c>
      <c r="B54" s="1" t="s">
        <v>256</v>
      </c>
      <c r="C54"/>
    </row>
    <row r="55" spans="1:3" x14ac:dyDescent="0.35">
      <c r="A55" t="s">
        <v>257</v>
      </c>
      <c r="B55" s="1" t="s">
        <v>258</v>
      </c>
      <c r="C55"/>
    </row>
    <row r="56" spans="1:3" x14ac:dyDescent="0.35">
      <c r="A56" t="s">
        <v>259</v>
      </c>
      <c r="B56" s="1" t="s">
        <v>260</v>
      </c>
      <c r="C56"/>
    </row>
    <row r="57" spans="1:3" x14ac:dyDescent="0.35">
      <c r="A57" t="s">
        <v>261</v>
      </c>
      <c r="B57" s="1" t="s">
        <v>262</v>
      </c>
      <c r="C57"/>
    </row>
    <row r="58" spans="1:3" x14ac:dyDescent="0.35">
      <c r="A58" t="s">
        <v>263</v>
      </c>
      <c r="B58" s="1" t="s">
        <v>264</v>
      </c>
      <c r="C58"/>
    </row>
    <row r="59" spans="1:3" x14ac:dyDescent="0.35">
      <c r="A59" t="s">
        <v>265</v>
      </c>
      <c r="B59" s="1" t="s">
        <v>266</v>
      </c>
      <c r="C59"/>
    </row>
    <row r="60" spans="1:3" x14ac:dyDescent="0.35">
      <c r="A60" t="s">
        <v>267</v>
      </c>
      <c r="B60" s="1" t="s">
        <v>268</v>
      </c>
      <c r="C60"/>
    </row>
    <row r="61" spans="1:3" x14ac:dyDescent="0.35">
      <c r="A61" t="s">
        <v>269</v>
      </c>
      <c r="B61" s="1" t="s">
        <v>270</v>
      </c>
      <c r="C61"/>
    </row>
    <row r="62" spans="1:3" x14ac:dyDescent="0.35">
      <c r="A62" t="s">
        <v>271</v>
      </c>
      <c r="B62" s="1" t="s">
        <v>272</v>
      </c>
      <c r="C62"/>
    </row>
    <row r="63" spans="1:3" x14ac:dyDescent="0.35">
      <c r="A63" t="s">
        <v>273</v>
      </c>
      <c r="B63" s="1" t="s">
        <v>274</v>
      </c>
      <c r="C63"/>
    </row>
    <row r="64" spans="1:3" x14ac:dyDescent="0.35">
      <c r="A64" t="s">
        <v>275</v>
      </c>
      <c r="B64" s="1" t="s">
        <v>276</v>
      </c>
      <c r="C64"/>
    </row>
    <row r="65" spans="1:3" x14ac:dyDescent="0.35">
      <c r="A65" t="s">
        <v>277</v>
      </c>
      <c r="B65" s="1" t="s">
        <v>278</v>
      </c>
      <c r="C65"/>
    </row>
    <row r="66" spans="1:3" x14ac:dyDescent="0.35">
      <c r="A66" t="s">
        <v>279</v>
      </c>
      <c r="B66" s="1" t="s">
        <v>280</v>
      </c>
      <c r="C66"/>
    </row>
    <row r="67" spans="1:3" x14ac:dyDescent="0.35">
      <c r="A67" t="s">
        <v>281</v>
      </c>
      <c r="B67" s="1" t="s">
        <v>282</v>
      </c>
      <c r="C67"/>
    </row>
    <row r="68" spans="1:3" x14ac:dyDescent="0.35">
      <c r="A68" t="s">
        <v>283</v>
      </c>
      <c r="B68" s="1" t="s">
        <v>284</v>
      </c>
      <c r="C68"/>
    </row>
    <row r="69" spans="1:3" x14ac:dyDescent="0.35">
      <c r="A69" t="s">
        <v>285</v>
      </c>
      <c r="B69" s="1" t="s">
        <v>286</v>
      </c>
      <c r="C69"/>
    </row>
    <row r="70" spans="1:3" x14ac:dyDescent="0.35">
      <c r="A70" t="s">
        <v>287</v>
      </c>
      <c r="B70" s="1" t="s">
        <v>288</v>
      </c>
      <c r="C70"/>
    </row>
    <row r="71" spans="1:3" x14ac:dyDescent="0.35">
      <c r="A71" t="s">
        <v>289</v>
      </c>
      <c r="B71" s="1" t="s">
        <v>290</v>
      </c>
      <c r="C71"/>
    </row>
    <row r="72" spans="1:3" x14ac:dyDescent="0.35">
      <c r="A72" t="s">
        <v>291</v>
      </c>
      <c r="B72" s="1" t="s">
        <v>292</v>
      </c>
      <c r="C72"/>
    </row>
    <row r="73" spans="1:3" x14ac:dyDescent="0.35">
      <c r="A73" t="s">
        <v>293</v>
      </c>
      <c r="B73" s="1" t="s">
        <v>294</v>
      </c>
      <c r="C73"/>
    </row>
    <row r="74" spans="1:3" x14ac:dyDescent="0.35">
      <c r="A74" t="s">
        <v>295</v>
      </c>
      <c r="B74" s="1" t="s">
        <v>296</v>
      </c>
      <c r="C74"/>
    </row>
    <row r="75" spans="1:3" x14ac:dyDescent="0.35">
      <c r="A75" t="s">
        <v>297</v>
      </c>
      <c r="B75" s="1" t="s">
        <v>298</v>
      </c>
      <c r="C75"/>
    </row>
    <row r="76" spans="1:3" x14ac:dyDescent="0.35">
      <c r="A76" t="s">
        <v>299</v>
      </c>
      <c r="B76" s="1" t="s">
        <v>300</v>
      </c>
      <c r="C76"/>
    </row>
    <row r="77" spans="1:3" x14ac:dyDescent="0.35">
      <c r="A77" t="s">
        <v>301</v>
      </c>
      <c r="B77" s="1" t="s">
        <v>302</v>
      </c>
      <c r="C77"/>
    </row>
    <row r="78" spans="1:3" x14ac:dyDescent="0.35">
      <c r="A78" t="s">
        <v>303</v>
      </c>
      <c r="B78" s="1" t="s">
        <v>304</v>
      </c>
      <c r="C78"/>
    </row>
    <row r="79" spans="1:3" x14ac:dyDescent="0.35">
      <c r="A79" t="s">
        <v>305</v>
      </c>
      <c r="B79" s="1" t="s">
        <v>306</v>
      </c>
      <c r="C79"/>
    </row>
    <row r="80" spans="1:3" x14ac:dyDescent="0.35">
      <c r="A80" t="s">
        <v>307</v>
      </c>
      <c r="B80" s="1" t="s">
        <v>308</v>
      </c>
      <c r="C80"/>
    </row>
    <row r="81" spans="1:3" x14ac:dyDescent="0.35">
      <c r="A81" t="s">
        <v>309</v>
      </c>
      <c r="B81" s="1" t="s">
        <v>310</v>
      </c>
      <c r="C81"/>
    </row>
    <row r="82" spans="1:3" x14ac:dyDescent="0.35">
      <c r="A82" t="s">
        <v>311</v>
      </c>
      <c r="B82" s="1" t="s">
        <v>312</v>
      </c>
      <c r="C82"/>
    </row>
    <row r="83" spans="1:3" x14ac:dyDescent="0.35">
      <c r="A83" t="s">
        <v>313</v>
      </c>
      <c r="B83" s="1" t="s">
        <v>314</v>
      </c>
      <c r="C83"/>
    </row>
    <row r="84" spans="1:3" x14ac:dyDescent="0.35">
      <c r="A84" t="s">
        <v>315</v>
      </c>
      <c r="B84" s="1" t="s">
        <v>316</v>
      </c>
      <c r="C84"/>
    </row>
    <row r="85" spans="1:3" x14ac:dyDescent="0.35">
      <c r="A85" t="s">
        <v>317</v>
      </c>
      <c r="B85" s="1" t="s">
        <v>318</v>
      </c>
      <c r="C85"/>
    </row>
    <row r="86" spans="1:3" x14ac:dyDescent="0.35">
      <c r="A86" t="s">
        <v>319</v>
      </c>
      <c r="B86" s="1" t="s">
        <v>320</v>
      </c>
      <c r="C86"/>
    </row>
    <row r="87" spans="1:3" x14ac:dyDescent="0.35">
      <c r="A87" t="s">
        <v>321</v>
      </c>
      <c r="B87" s="1" t="s">
        <v>322</v>
      </c>
      <c r="C87"/>
    </row>
    <row r="88" spans="1:3" x14ac:dyDescent="0.35">
      <c r="A88" t="s">
        <v>323</v>
      </c>
      <c r="B88" s="1" t="s">
        <v>324</v>
      </c>
      <c r="C88"/>
    </row>
    <row r="89" spans="1:3" x14ac:dyDescent="0.35">
      <c r="A89" t="s">
        <v>325</v>
      </c>
      <c r="B89" s="1" t="s">
        <v>326</v>
      </c>
      <c r="C89"/>
    </row>
    <row r="90" spans="1:3" x14ac:dyDescent="0.35">
      <c r="A90" t="s">
        <v>327</v>
      </c>
      <c r="B90" s="1" t="s">
        <v>328</v>
      </c>
      <c r="C90"/>
    </row>
    <row r="91" spans="1:3" x14ac:dyDescent="0.35">
      <c r="A91" t="s">
        <v>329</v>
      </c>
      <c r="B91" s="1" t="s">
        <v>330</v>
      </c>
      <c r="C91"/>
    </row>
    <row r="92" spans="1:3" x14ac:dyDescent="0.35">
      <c r="A92" t="s">
        <v>331</v>
      </c>
      <c r="B92" s="1" t="s">
        <v>332</v>
      </c>
      <c r="C92"/>
    </row>
    <row r="93" spans="1:3" x14ac:dyDescent="0.35">
      <c r="A93" t="s">
        <v>333</v>
      </c>
      <c r="B93" s="1" t="s">
        <v>334</v>
      </c>
      <c r="C93"/>
    </row>
    <row r="94" spans="1:3" x14ac:dyDescent="0.35">
      <c r="A94" s="8" t="s">
        <v>336</v>
      </c>
      <c r="B94" s="1" t="s">
        <v>338</v>
      </c>
      <c r="C94"/>
    </row>
    <row r="95" spans="1:3" x14ac:dyDescent="0.35">
      <c r="A95" s="8" t="s">
        <v>337</v>
      </c>
      <c r="B95" s="1" t="s">
        <v>339</v>
      </c>
      <c r="C95"/>
    </row>
    <row r="96" spans="1:3" x14ac:dyDescent="0.35">
      <c r="A96"/>
      <c r="B96" s="1"/>
      <c r="C9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661E0C-9360-4AEA-B446-6F62A13E7C46}">
  <dimension ref="A1:N93"/>
  <sheetViews>
    <sheetView workbookViewId="0">
      <selection activeCell="Q15" sqref="Q15"/>
    </sheetView>
  </sheetViews>
  <sheetFormatPr defaultRowHeight="14.5" x14ac:dyDescent="0.35"/>
  <cols>
    <col min="1" max="1" width="5" customWidth="1"/>
    <col min="2" max="2" width="12.7265625" customWidth="1"/>
    <col min="3" max="3" width="11.08984375" customWidth="1"/>
    <col min="4" max="4" width="11.81640625" customWidth="1"/>
    <col min="5" max="5" width="17.81640625" customWidth="1"/>
    <col min="6" max="6" width="42.6328125" customWidth="1"/>
    <col min="8" max="8" width="9.7265625" customWidth="1"/>
    <col min="9" max="9" width="20" customWidth="1"/>
    <col min="10" max="10" width="14.1796875" customWidth="1"/>
    <col min="11" max="11" width="15.54296875" customWidth="1"/>
    <col min="12" max="12" width="16.7265625" customWidth="1"/>
    <col min="13" max="13" width="19.453125" customWidth="1"/>
    <col min="14" max="14" width="15.453125" customWidth="1"/>
  </cols>
  <sheetData>
    <row r="1" spans="1:14" x14ac:dyDescent="0.35">
      <c r="A1" s="3" t="s">
        <v>2</v>
      </c>
      <c r="B1" s="3" t="s">
        <v>3</v>
      </c>
      <c r="C1" s="3" t="s">
        <v>344</v>
      </c>
      <c r="D1" s="3" t="s">
        <v>368</v>
      </c>
      <c r="E1" s="3" t="s">
        <v>369</v>
      </c>
      <c r="F1" s="3" t="s">
        <v>370</v>
      </c>
      <c r="G1" s="3" t="s">
        <v>371</v>
      </c>
      <c r="H1" s="3" t="s">
        <v>372</v>
      </c>
      <c r="I1" s="3" t="s">
        <v>373</v>
      </c>
      <c r="J1" s="3" t="s">
        <v>374</v>
      </c>
      <c r="K1" s="3" t="s">
        <v>375</v>
      </c>
      <c r="L1" s="3" t="s">
        <v>376</v>
      </c>
      <c r="M1" s="3" t="s">
        <v>474</v>
      </c>
      <c r="N1" s="3" t="s">
        <v>475</v>
      </c>
    </row>
    <row r="2" spans="1:14" x14ac:dyDescent="0.35">
      <c r="A2" s="1">
        <v>1</v>
      </c>
      <c r="B2" s="1" t="s">
        <v>5</v>
      </c>
      <c r="C2" s="1" t="s">
        <v>6</v>
      </c>
      <c r="D2" s="1" t="s">
        <v>377</v>
      </c>
      <c r="E2" s="5">
        <v>404416073491801</v>
      </c>
      <c r="F2" s="1" t="s">
        <v>378</v>
      </c>
      <c r="G2" s="1">
        <v>40.737608299999998</v>
      </c>
      <c r="H2" s="1">
        <v>-73.821366699999999</v>
      </c>
      <c r="I2" s="1" t="s">
        <v>379</v>
      </c>
      <c r="J2" s="1">
        <v>132.58799999999999</v>
      </c>
      <c r="K2" s="1">
        <v>132.58799999999999</v>
      </c>
      <c r="L2" s="1">
        <v>5639</v>
      </c>
      <c r="M2" s="7">
        <v>9.8224662989183406E-2</v>
      </c>
      <c r="N2" s="7">
        <v>8.0737826072365699E-3</v>
      </c>
    </row>
    <row r="3" spans="1:14" x14ac:dyDescent="0.35">
      <c r="A3" s="1">
        <f>A2+1</f>
        <v>2</v>
      </c>
      <c r="B3" s="1" t="s">
        <v>5</v>
      </c>
      <c r="C3" s="1" t="s">
        <v>6</v>
      </c>
      <c r="D3" s="1" t="s">
        <v>377</v>
      </c>
      <c r="E3" s="5">
        <v>404416073491802</v>
      </c>
      <c r="F3" s="1" t="s">
        <v>380</v>
      </c>
      <c r="G3" s="1">
        <v>40.737907800000002</v>
      </c>
      <c r="H3" s="1">
        <v>-73.820967600000003</v>
      </c>
      <c r="I3" s="1" t="s">
        <v>381</v>
      </c>
      <c r="J3" s="1">
        <v>24.384</v>
      </c>
      <c r="K3" s="1">
        <v>24.384</v>
      </c>
      <c r="L3" s="1">
        <v>6167</v>
      </c>
      <c r="M3" s="7">
        <v>-0.17322346664094601</v>
      </c>
      <c r="N3" s="7">
        <v>5.3396282875066399E-3</v>
      </c>
    </row>
    <row r="4" spans="1:14" x14ac:dyDescent="0.35">
      <c r="A4" s="1">
        <f t="shared" ref="A4:A67" si="0">A3+1</f>
        <v>3</v>
      </c>
      <c r="B4" s="1" t="s">
        <v>10</v>
      </c>
      <c r="C4" s="1" t="s">
        <v>11</v>
      </c>
      <c r="D4" s="1" t="s">
        <v>377</v>
      </c>
      <c r="E4" s="5">
        <v>413941087331201</v>
      </c>
      <c r="F4" s="1" t="s">
        <v>382</v>
      </c>
      <c r="G4" s="1">
        <v>41.661505560000002</v>
      </c>
      <c r="H4" s="1">
        <v>-87.553322199999997</v>
      </c>
      <c r="I4" s="1" t="s">
        <v>381</v>
      </c>
      <c r="J4" s="1">
        <v>4.8768000000000002</v>
      </c>
      <c r="K4" s="1">
        <v>4.8768000000000002</v>
      </c>
      <c r="L4" s="1">
        <v>2568</v>
      </c>
      <c r="M4" s="7">
        <v>-2.3403980163960902E-2</v>
      </c>
      <c r="N4" s="7">
        <v>1.12392332929394E-3</v>
      </c>
    </row>
    <row r="5" spans="1:14" x14ac:dyDescent="0.35">
      <c r="A5" s="1">
        <f t="shared" si="0"/>
        <v>4</v>
      </c>
      <c r="B5" s="1" t="s">
        <v>13</v>
      </c>
      <c r="C5" s="1" t="s">
        <v>14</v>
      </c>
      <c r="D5" s="1" t="s">
        <v>377</v>
      </c>
      <c r="E5" s="5">
        <v>293348095070604</v>
      </c>
      <c r="F5" s="1" t="s">
        <v>383</v>
      </c>
      <c r="G5" s="1">
        <v>29.563416669999999</v>
      </c>
      <c r="H5" s="1">
        <v>-95.118944400000004</v>
      </c>
      <c r="I5" s="1" t="s">
        <v>384</v>
      </c>
      <c r="J5" s="1">
        <v>936.34559999999999</v>
      </c>
      <c r="K5" s="1">
        <v>1007.364</v>
      </c>
      <c r="L5" s="1">
        <v>4913</v>
      </c>
      <c r="M5" s="7">
        <v>2.8798445655918499E-2</v>
      </c>
      <c r="N5" s="7">
        <v>1.04897748067748E-3</v>
      </c>
    </row>
    <row r="6" spans="1:14" x14ac:dyDescent="0.35">
      <c r="A6" s="1">
        <f t="shared" si="0"/>
        <v>5</v>
      </c>
      <c r="B6" s="1" t="s">
        <v>13</v>
      </c>
      <c r="C6" s="1" t="s">
        <v>14</v>
      </c>
      <c r="D6" s="1" t="s">
        <v>377</v>
      </c>
      <c r="E6" s="5">
        <v>294338095270402</v>
      </c>
      <c r="F6" s="1" t="s">
        <v>385</v>
      </c>
      <c r="G6" s="1">
        <v>29.727</v>
      </c>
      <c r="H6" s="1">
        <v>-95.450777799999997</v>
      </c>
      <c r="I6" s="1" t="s">
        <v>384</v>
      </c>
      <c r="J6" s="1">
        <v>718.71839999999997</v>
      </c>
      <c r="K6" s="1">
        <v>743.71199999999999</v>
      </c>
      <c r="L6" s="1">
        <v>7471</v>
      </c>
      <c r="M6" s="7">
        <v>2.19273287712719E-2</v>
      </c>
      <c r="N6" s="7">
        <v>2.99119474548811E-3</v>
      </c>
    </row>
    <row r="7" spans="1:14" x14ac:dyDescent="0.35">
      <c r="A7" s="1">
        <f t="shared" si="0"/>
        <v>6</v>
      </c>
      <c r="B7" s="1" t="s">
        <v>13</v>
      </c>
      <c r="C7" s="1" t="s">
        <v>14</v>
      </c>
      <c r="D7" s="1" t="s">
        <v>377</v>
      </c>
      <c r="E7" s="5">
        <v>294338095270403</v>
      </c>
      <c r="F7" s="1" t="s">
        <v>386</v>
      </c>
      <c r="G7" s="1">
        <v>29.727499999999999</v>
      </c>
      <c r="H7" s="1">
        <v>-95.451388899999998</v>
      </c>
      <c r="I7" s="1" t="s">
        <v>384</v>
      </c>
      <c r="J7" s="1">
        <v>592.22640000000001</v>
      </c>
      <c r="K7" s="1">
        <v>746.76</v>
      </c>
      <c r="L7" s="1">
        <v>7158</v>
      </c>
      <c r="M7" s="7">
        <v>0.22462766667871201</v>
      </c>
      <c r="N7" s="7">
        <v>1.2268857986258199E-2</v>
      </c>
    </row>
    <row r="8" spans="1:14" x14ac:dyDescent="0.35">
      <c r="A8" s="1">
        <f t="shared" si="0"/>
        <v>7</v>
      </c>
      <c r="B8" s="1" t="s">
        <v>13</v>
      </c>
      <c r="C8" s="1" t="s">
        <v>14</v>
      </c>
      <c r="D8" s="1" t="s">
        <v>377</v>
      </c>
      <c r="E8" s="5">
        <v>294726095351101</v>
      </c>
      <c r="F8" s="1" t="s">
        <v>387</v>
      </c>
      <c r="G8" s="1">
        <v>29.790833330000002</v>
      </c>
      <c r="H8" s="1">
        <v>-95.586666699999995</v>
      </c>
      <c r="I8" s="1" t="s">
        <v>384</v>
      </c>
      <c r="J8" s="1">
        <v>14.9352</v>
      </c>
      <c r="K8" s="1" t="s">
        <v>388</v>
      </c>
      <c r="L8" s="1">
        <v>7091</v>
      </c>
      <c r="M8" s="7" t="s">
        <v>388</v>
      </c>
      <c r="N8" s="7" t="s">
        <v>388</v>
      </c>
    </row>
    <row r="9" spans="1:14" x14ac:dyDescent="0.35">
      <c r="A9" s="1">
        <f t="shared" si="0"/>
        <v>8</v>
      </c>
      <c r="B9" s="1" t="s">
        <v>13</v>
      </c>
      <c r="C9" s="1" t="s">
        <v>14</v>
      </c>
      <c r="D9" s="1" t="s">
        <v>377</v>
      </c>
      <c r="E9" s="5">
        <v>294726095351102</v>
      </c>
      <c r="F9" s="1" t="s">
        <v>389</v>
      </c>
      <c r="G9" s="1">
        <v>29.790694439999999</v>
      </c>
      <c r="H9" s="1">
        <v>-95.586138899999995</v>
      </c>
      <c r="I9" s="1" t="s">
        <v>384</v>
      </c>
      <c r="J9" s="1">
        <v>549.24959999999999</v>
      </c>
      <c r="K9" s="1">
        <v>552.60239999999999</v>
      </c>
      <c r="L9" s="1">
        <v>6793</v>
      </c>
      <c r="M9" s="7" t="s">
        <v>388</v>
      </c>
      <c r="N9" s="7" t="s">
        <v>388</v>
      </c>
    </row>
    <row r="10" spans="1:14" x14ac:dyDescent="0.35">
      <c r="A10" s="1">
        <f t="shared" si="0"/>
        <v>9</v>
      </c>
      <c r="B10" s="1" t="s">
        <v>13</v>
      </c>
      <c r="C10" s="1" t="s">
        <v>14</v>
      </c>
      <c r="D10" s="1" t="s">
        <v>377</v>
      </c>
      <c r="E10" s="5">
        <v>294726095351104</v>
      </c>
      <c r="F10" s="1" t="s">
        <v>390</v>
      </c>
      <c r="G10" s="1">
        <v>29.790833330000002</v>
      </c>
      <c r="H10" s="1">
        <v>-95.586666699999995</v>
      </c>
      <c r="I10" s="1" t="s">
        <v>384</v>
      </c>
      <c r="J10" s="1">
        <v>72.2376</v>
      </c>
      <c r="K10" s="1" t="s">
        <v>388</v>
      </c>
      <c r="L10" s="1">
        <v>7157</v>
      </c>
      <c r="M10" s="7" t="s">
        <v>388</v>
      </c>
      <c r="N10" s="7" t="s">
        <v>388</v>
      </c>
    </row>
    <row r="11" spans="1:14" x14ac:dyDescent="0.35">
      <c r="A11" s="1">
        <f t="shared" si="0"/>
        <v>10</v>
      </c>
      <c r="B11" s="1" t="s">
        <v>13</v>
      </c>
      <c r="C11" s="1" t="s">
        <v>14</v>
      </c>
      <c r="D11" s="1" t="s">
        <v>377</v>
      </c>
      <c r="E11" s="5">
        <v>294728095200103</v>
      </c>
      <c r="F11" s="1" t="s">
        <v>391</v>
      </c>
      <c r="G11" s="1">
        <v>29.79138889</v>
      </c>
      <c r="H11" s="1">
        <v>-95.333888900000005</v>
      </c>
      <c r="I11" s="1" t="s">
        <v>384</v>
      </c>
      <c r="J11" s="1">
        <v>148.4376</v>
      </c>
      <c r="K11" s="1" t="s">
        <v>388</v>
      </c>
      <c r="L11" s="1">
        <v>7158</v>
      </c>
      <c r="M11" s="7" t="s">
        <v>388</v>
      </c>
      <c r="N11" s="7" t="s">
        <v>388</v>
      </c>
    </row>
    <row r="12" spans="1:14" x14ac:dyDescent="0.35">
      <c r="A12" s="1">
        <f t="shared" si="0"/>
        <v>11</v>
      </c>
      <c r="B12" s="1" t="s">
        <v>13</v>
      </c>
      <c r="C12" s="1" t="s">
        <v>14</v>
      </c>
      <c r="D12" s="1" t="s">
        <v>377</v>
      </c>
      <c r="E12" s="5">
        <v>295449095084101</v>
      </c>
      <c r="F12" s="1" t="s">
        <v>392</v>
      </c>
      <c r="G12" s="1">
        <v>29.913888889999999</v>
      </c>
      <c r="H12" s="1">
        <v>-95.144999999999996</v>
      </c>
      <c r="I12" s="1" t="s">
        <v>384</v>
      </c>
      <c r="J12" s="1">
        <v>790.04160000000002</v>
      </c>
      <c r="K12" s="1" t="s">
        <v>388</v>
      </c>
      <c r="L12" s="1">
        <v>7256</v>
      </c>
      <c r="M12" s="7">
        <v>-0.64068133355167101</v>
      </c>
      <c r="N12" s="7">
        <v>2.79232641394131E-3</v>
      </c>
    </row>
    <row r="13" spans="1:14" x14ac:dyDescent="0.35">
      <c r="A13" s="1">
        <f t="shared" si="0"/>
        <v>12</v>
      </c>
      <c r="B13" s="1" t="s">
        <v>19</v>
      </c>
      <c r="C13" s="1" t="s">
        <v>20</v>
      </c>
      <c r="D13" s="1" t="s">
        <v>377</v>
      </c>
      <c r="E13" s="5">
        <v>400229075104601</v>
      </c>
      <c r="F13" s="1" t="s">
        <v>393</v>
      </c>
      <c r="G13" s="1">
        <v>40.041472200000001</v>
      </c>
      <c r="H13" s="1">
        <v>-75.179333299999996</v>
      </c>
      <c r="I13" s="1" t="s">
        <v>381</v>
      </c>
      <c r="J13" s="1">
        <v>5.6692799999999997</v>
      </c>
      <c r="K13" s="1">
        <v>5.6692799999999997</v>
      </c>
      <c r="L13" s="1">
        <v>4261</v>
      </c>
      <c r="M13" s="7">
        <v>1.14031666158748E-2</v>
      </c>
      <c r="N13" s="7">
        <v>3.56238176873807E-3</v>
      </c>
    </row>
    <row r="14" spans="1:14" x14ac:dyDescent="0.35">
      <c r="A14" s="1">
        <f t="shared" si="0"/>
        <v>13</v>
      </c>
      <c r="B14" s="1" t="s">
        <v>22</v>
      </c>
      <c r="C14" s="1" t="s">
        <v>14</v>
      </c>
      <c r="D14" s="1" t="s">
        <v>377</v>
      </c>
      <c r="E14" s="5">
        <v>292943098354404</v>
      </c>
      <c r="F14" s="1" t="s">
        <v>394</v>
      </c>
      <c r="G14" s="1">
        <v>29.495277779999999</v>
      </c>
      <c r="H14" s="1">
        <v>-98.595555599999997</v>
      </c>
      <c r="I14" s="1" t="s">
        <v>379</v>
      </c>
      <c r="J14" s="1">
        <v>181.81319999999999</v>
      </c>
      <c r="K14" s="1">
        <v>187.7568</v>
      </c>
      <c r="L14" s="1">
        <v>6080</v>
      </c>
      <c r="M14" s="7" t="s">
        <v>388</v>
      </c>
      <c r="N14" s="7" t="s">
        <v>388</v>
      </c>
    </row>
    <row r="15" spans="1:14" x14ac:dyDescent="0.35">
      <c r="A15" s="1">
        <f t="shared" si="0"/>
        <v>14</v>
      </c>
      <c r="B15" s="1" t="s">
        <v>22</v>
      </c>
      <c r="C15" s="1" t="s">
        <v>14</v>
      </c>
      <c r="D15" s="1" t="s">
        <v>377</v>
      </c>
      <c r="E15" s="5">
        <v>293252098380801</v>
      </c>
      <c r="F15" s="1" t="s">
        <v>395</v>
      </c>
      <c r="G15" s="1">
        <v>29.547777780000001</v>
      </c>
      <c r="H15" s="1">
        <v>-98.635555600000004</v>
      </c>
      <c r="I15" s="1" t="s">
        <v>381</v>
      </c>
      <c r="J15" s="1">
        <v>69.799199999999999</v>
      </c>
      <c r="K15" s="1">
        <v>69.799199999999999</v>
      </c>
      <c r="L15" s="1">
        <v>3954</v>
      </c>
      <c r="M15" s="7">
        <v>0.115775809356274</v>
      </c>
      <c r="N15" s="7">
        <v>7.48894871391413E-2</v>
      </c>
    </row>
    <row r="16" spans="1:14" x14ac:dyDescent="0.35">
      <c r="A16" s="1">
        <f t="shared" si="0"/>
        <v>15</v>
      </c>
      <c r="B16" s="1" t="s">
        <v>22</v>
      </c>
      <c r="C16" s="1" t="s">
        <v>14</v>
      </c>
      <c r="D16" s="1" t="s">
        <v>377</v>
      </c>
      <c r="E16" s="5">
        <v>293405098394201</v>
      </c>
      <c r="F16" s="1" t="s">
        <v>396</v>
      </c>
      <c r="G16" s="1">
        <v>29.568055560000001</v>
      </c>
      <c r="H16" s="1">
        <v>-98.661666699999998</v>
      </c>
      <c r="I16" s="1" t="s">
        <v>381</v>
      </c>
      <c r="J16" s="1">
        <v>79.552800000000005</v>
      </c>
      <c r="K16" s="1">
        <v>79.552800000000005</v>
      </c>
      <c r="L16" s="1">
        <v>2278</v>
      </c>
      <c r="M16" s="7">
        <v>-3.0404513215551101</v>
      </c>
      <c r="N16" s="7">
        <v>0.25080913684398898</v>
      </c>
    </row>
    <row r="17" spans="1:14" x14ac:dyDescent="0.35">
      <c r="A17" s="1">
        <f t="shared" si="0"/>
        <v>16</v>
      </c>
      <c r="B17" s="1" t="s">
        <v>22</v>
      </c>
      <c r="C17" s="1" t="s">
        <v>14</v>
      </c>
      <c r="D17" s="1" t="s">
        <v>377</v>
      </c>
      <c r="E17" s="5">
        <v>293516098325501</v>
      </c>
      <c r="F17" s="1" t="s">
        <v>397</v>
      </c>
      <c r="G17" s="1">
        <v>29.58777778</v>
      </c>
      <c r="H17" s="1">
        <v>-98.548611100000002</v>
      </c>
      <c r="I17" s="1" t="s">
        <v>381</v>
      </c>
      <c r="J17" s="1">
        <v>91.44</v>
      </c>
      <c r="K17" s="1">
        <v>92.445840000000004</v>
      </c>
      <c r="L17" s="1">
        <v>3719</v>
      </c>
      <c r="M17" s="7" t="s">
        <v>388</v>
      </c>
      <c r="N17" s="7" t="s">
        <v>388</v>
      </c>
    </row>
    <row r="18" spans="1:14" x14ac:dyDescent="0.35">
      <c r="A18" s="1">
        <f t="shared" si="0"/>
        <v>17</v>
      </c>
      <c r="B18" s="1" t="s">
        <v>22</v>
      </c>
      <c r="C18" s="1" t="s">
        <v>14</v>
      </c>
      <c r="D18" s="1" t="s">
        <v>377</v>
      </c>
      <c r="E18" s="5">
        <v>293559098284801</v>
      </c>
      <c r="F18" s="1" t="s">
        <v>398</v>
      </c>
      <c r="G18" s="1">
        <v>29.599722199999999</v>
      </c>
      <c r="H18" s="1">
        <v>-98.48</v>
      </c>
      <c r="I18" s="1" t="s">
        <v>381</v>
      </c>
      <c r="J18" s="1">
        <v>79.248000000000005</v>
      </c>
      <c r="K18" s="1">
        <v>79.248000000000005</v>
      </c>
      <c r="L18" s="1">
        <v>1962</v>
      </c>
      <c r="M18" s="7" t="s">
        <v>388</v>
      </c>
      <c r="N18" s="7" t="s">
        <v>388</v>
      </c>
    </row>
    <row r="19" spans="1:14" x14ac:dyDescent="0.35">
      <c r="A19" s="1">
        <f t="shared" si="0"/>
        <v>18</v>
      </c>
      <c r="B19" s="1" t="s">
        <v>25</v>
      </c>
      <c r="C19" s="1" t="s">
        <v>8</v>
      </c>
      <c r="D19" s="1" t="s">
        <v>377</v>
      </c>
      <c r="E19" s="5">
        <v>323313117033901</v>
      </c>
      <c r="F19" s="1" t="s">
        <v>399</v>
      </c>
      <c r="G19" s="1">
        <v>32.553644439999999</v>
      </c>
      <c r="H19" s="1">
        <v>-117.0616028</v>
      </c>
      <c r="I19" s="1" t="s">
        <v>379</v>
      </c>
      <c r="J19" s="1">
        <v>414.52800000000002</v>
      </c>
      <c r="K19" s="1">
        <v>435.86399999999998</v>
      </c>
      <c r="L19" s="1">
        <v>6205</v>
      </c>
      <c r="M19" s="7">
        <v>0.41426192791909</v>
      </c>
      <c r="N19" s="7">
        <v>2.4069699679483201E-3</v>
      </c>
    </row>
    <row r="20" spans="1:14" x14ac:dyDescent="0.35">
      <c r="A20" s="1">
        <f t="shared" si="0"/>
        <v>19</v>
      </c>
      <c r="B20" s="1" t="s">
        <v>25</v>
      </c>
      <c r="C20" s="1" t="s">
        <v>8</v>
      </c>
      <c r="D20" s="1" t="s">
        <v>377</v>
      </c>
      <c r="E20" s="5">
        <v>323313117033902</v>
      </c>
      <c r="F20" s="1" t="s">
        <v>400</v>
      </c>
      <c r="G20" s="1">
        <v>32.553644439999999</v>
      </c>
      <c r="H20" s="1">
        <v>-117.0616028</v>
      </c>
      <c r="I20" s="1" t="s">
        <v>379</v>
      </c>
      <c r="J20" s="1">
        <v>362.71199999999999</v>
      </c>
      <c r="K20" s="1">
        <v>435.86399999999998</v>
      </c>
      <c r="L20" s="1">
        <v>6193</v>
      </c>
      <c r="M20" s="7">
        <v>0.40240392414701398</v>
      </c>
      <c r="N20" s="7">
        <v>2.39935837013371E-3</v>
      </c>
    </row>
    <row r="21" spans="1:14" x14ac:dyDescent="0.35">
      <c r="A21" s="1">
        <f t="shared" si="0"/>
        <v>20</v>
      </c>
      <c r="B21" s="1" t="s">
        <v>25</v>
      </c>
      <c r="C21" s="1" t="s">
        <v>8</v>
      </c>
      <c r="D21" s="1" t="s">
        <v>377</v>
      </c>
      <c r="E21" s="5">
        <v>323313117033903</v>
      </c>
      <c r="F21" s="1" t="s">
        <v>401</v>
      </c>
      <c r="G21" s="1">
        <v>32.553644439999999</v>
      </c>
      <c r="H21" s="1">
        <v>-117.0616028</v>
      </c>
      <c r="I21" s="1" t="s">
        <v>379</v>
      </c>
      <c r="J21" s="1">
        <v>294.13200000000001</v>
      </c>
      <c r="K21" s="1">
        <v>435.86399999999998</v>
      </c>
      <c r="L21" s="1">
        <v>6205</v>
      </c>
      <c r="M21" s="7">
        <v>0.40276215176598801</v>
      </c>
      <c r="N21" s="7">
        <v>2.32803973119279E-3</v>
      </c>
    </row>
    <row r="22" spans="1:14" x14ac:dyDescent="0.35">
      <c r="A22" s="1">
        <f t="shared" si="0"/>
        <v>21</v>
      </c>
      <c r="B22" s="1" t="s">
        <v>25</v>
      </c>
      <c r="C22" s="1" t="s">
        <v>8</v>
      </c>
      <c r="D22" s="1" t="s">
        <v>377</v>
      </c>
      <c r="E22" s="5">
        <v>323313117033904</v>
      </c>
      <c r="F22" s="1" t="s">
        <v>402</v>
      </c>
      <c r="G22" s="1">
        <v>32.553644439999999</v>
      </c>
      <c r="H22" s="1">
        <v>-117.0616028</v>
      </c>
      <c r="I22" s="1" t="s">
        <v>381</v>
      </c>
      <c r="J22" s="1">
        <v>182.88</v>
      </c>
      <c r="K22" s="1">
        <v>435.86399999999998</v>
      </c>
      <c r="L22" s="1">
        <v>6205</v>
      </c>
      <c r="M22" s="7">
        <v>0.113967373002098</v>
      </c>
      <c r="N22" s="7">
        <v>4.9539607454479502E-3</v>
      </c>
    </row>
    <row r="23" spans="1:14" x14ac:dyDescent="0.35">
      <c r="A23" s="1">
        <f t="shared" si="0"/>
        <v>22</v>
      </c>
      <c r="B23" s="1" t="s">
        <v>25</v>
      </c>
      <c r="C23" s="1" t="s">
        <v>8</v>
      </c>
      <c r="D23" s="1" t="s">
        <v>377</v>
      </c>
      <c r="E23" s="5">
        <v>323313117033905</v>
      </c>
      <c r="F23" s="1" t="s">
        <v>403</v>
      </c>
      <c r="G23" s="1">
        <v>32.553644439999999</v>
      </c>
      <c r="H23" s="1">
        <v>-117.0616028</v>
      </c>
      <c r="I23" s="1" t="s">
        <v>381</v>
      </c>
      <c r="J23" s="1">
        <v>85.343999999999994</v>
      </c>
      <c r="K23" s="1">
        <v>435.86399999999998</v>
      </c>
      <c r="L23" s="1">
        <v>6193</v>
      </c>
      <c r="M23" s="7">
        <v>7.6779259080630796E-2</v>
      </c>
      <c r="N23" s="7">
        <v>6.4151046163899899E-3</v>
      </c>
    </row>
    <row r="24" spans="1:14" x14ac:dyDescent="0.35">
      <c r="A24" s="1">
        <f t="shared" si="0"/>
        <v>23</v>
      </c>
      <c r="B24" s="1" t="s">
        <v>25</v>
      </c>
      <c r="C24" s="1" t="s">
        <v>8</v>
      </c>
      <c r="D24" s="1" t="s">
        <v>377</v>
      </c>
      <c r="E24" s="5">
        <v>323527117050001</v>
      </c>
      <c r="F24" s="1" t="s">
        <v>404</v>
      </c>
      <c r="G24" s="1">
        <v>32.591005559999999</v>
      </c>
      <c r="H24" s="1">
        <v>-117.08347500000001</v>
      </c>
      <c r="I24" s="1" t="s">
        <v>379</v>
      </c>
      <c r="J24" s="1">
        <v>467.86799999999999</v>
      </c>
      <c r="K24" s="1">
        <v>490.72800000000001</v>
      </c>
      <c r="L24" s="1">
        <v>5735</v>
      </c>
      <c r="M24" s="7">
        <v>-2.1342459691021198</v>
      </c>
      <c r="N24" s="7">
        <v>3.3639750969450898E-2</v>
      </c>
    </row>
    <row r="25" spans="1:14" x14ac:dyDescent="0.35">
      <c r="A25" s="1">
        <f t="shared" si="0"/>
        <v>24</v>
      </c>
      <c r="B25" s="1" t="s">
        <v>25</v>
      </c>
      <c r="C25" s="1" t="s">
        <v>8</v>
      </c>
      <c r="D25" s="1" t="s">
        <v>377</v>
      </c>
      <c r="E25" s="5">
        <v>323527117050002</v>
      </c>
      <c r="F25" s="1" t="s">
        <v>405</v>
      </c>
      <c r="G25" s="1">
        <v>32.591005559999999</v>
      </c>
      <c r="H25" s="1">
        <v>-117.08347500000001</v>
      </c>
      <c r="I25" s="1" t="s">
        <v>379</v>
      </c>
      <c r="J25" s="1">
        <v>283.464</v>
      </c>
      <c r="K25" s="1">
        <v>490.72800000000001</v>
      </c>
      <c r="L25" s="1">
        <v>5735</v>
      </c>
      <c r="M25" s="7">
        <v>-3.40314125126381</v>
      </c>
      <c r="N25" s="7">
        <v>5.7507223571158297E-2</v>
      </c>
    </row>
    <row r="26" spans="1:14" x14ac:dyDescent="0.35">
      <c r="A26" s="1">
        <f t="shared" si="0"/>
        <v>25</v>
      </c>
      <c r="B26" s="1" t="s">
        <v>25</v>
      </c>
      <c r="C26" s="1" t="s">
        <v>8</v>
      </c>
      <c r="D26" s="1" t="s">
        <v>377</v>
      </c>
      <c r="E26" s="5">
        <v>323527117050003</v>
      </c>
      <c r="F26" s="1" t="s">
        <v>406</v>
      </c>
      <c r="G26" s="1">
        <v>32.591005559999999</v>
      </c>
      <c r="H26" s="1">
        <v>-117.08347500000001</v>
      </c>
      <c r="I26" s="1" t="s">
        <v>381</v>
      </c>
      <c r="J26" s="1">
        <v>170.68799999999999</v>
      </c>
      <c r="K26" s="1">
        <v>490.72800000000001</v>
      </c>
      <c r="L26" s="1">
        <v>5735</v>
      </c>
      <c r="M26" s="7">
        <v>-1.5854968333328501</v>
      </c>
      <c r="N26" s="7">
        <v>2.9838571564161399E-2</v>
      </c>
    </row>
    <row r="27" spans="1:14" x14ac:dyDescent="0.35">
      <c r="A27" s="1">
        <f t="shared" si="0"/>
        <v>26</v>
      </c>
      <c r="B27" s="1" t="s">
        <v>25</v>
      </c>
      <c r="C27" s="1" t="s">
        <v>8</v>
      </c>
      <c r="D27" s="1" t="s">
        <v>377</v>
      </c>
      <c r="E27" s="5">
        <v>323527117050004</v>
      </c>
      <c r="F27" s="1" t="s">
        <v>407</v>
      </c>
      <c r="G27" s="1">
        <v>32.591005559999999</v>
      </c>
      <c r="H27" s="1">
        <v>-117.08347500000001</v>
      </c>
      <c r="I27" s="1" t="s">
        <v>381</v>
      </c>
      <c r="J27" s="1">
        <v>71.628</v>
      </c>
      <c r="K27" s="1">
        <v>490.72800000000001</v>
      </c>
      <c r="L27" s="1">
        <v>5735</v>
      </c>
      <c r="M27" s="7">
        <v>-1.4721837536073199</v>
      </c>
      <c r="N27" s="7">
        <v>2.51379232716861E-2</v>
      </c>
    </row>
    <row r="28" spans="1:14" x14ac:dyDescent="0.35">
      <c r="A28" s="1">
        <f t="shared" si="0"/>
        <v>27</v>
      </c>
      <c r="B28" s="1" t="s">
        <v>25</v>
      </c>
      <c r="C28" s="1" t="s">
        <v>8</v>
      </c>
      <c r="D28" s="1" t="s">
        <v>377</v>
      </c>
      <c r="E28" s="5">
        <v>323527117050005</v>
      </c>
      <c r="F28" s="1" t="s">
        <v>408</v>
      </c>
      <c r="G28" s="1">
        <v>32.591005559999999</v>
      </c>
      <c r="H28" s="1">
        <v>-117.08347500000001</v>
      </c>
      <c r="I28" s="1" t="s">
        <v>381</v>
      </c>
      <c r="J28" s="1">
        <v>19.812000000000001</v>
      </c>
      <c r="K28" s="1">
        <v>490.72800000000001</v>
      </c>
      <c r="L28" s="1">
        <v>5735</v>
      </c>
      <c r="M28" s="7">
        <v>-5.2922543300972799E-3</v>
      </c>
      <c r="N28" s="7">
        <v>7.9947701004733206E-3</v>
      </c>
    </row>
    <row r="29" spans="1:14" x14ac:dyDescent="0.35">
      <c r="A29" s="1">
        <f t="shared" si="0"/>
        <v>28</v>
      </c>
      <c r="B29" s="1" t="s">
        <v>25</v>
      </c>
      <c r="C29" s="1" t="s">
        <v>8</v>
      </c>
      <c r="D29" s="1" t="s">
        <v>377</v>
      </c>
      <c r="E29" s="5">
        <v>324055117064401</v>
      </c>
      <c r="F29" s="1" t="s">
        <v>409</v>
      </c>
      <c r="G29" s="1">
        <v>32.682080560000003</v>
      </c>
      <c r="H29" s="1">
        <v>-117.11238059999999</v>
      </c>
      <c r="I29" s="1" t="s">
        <v>379</v>
      </c>
      <c r="J29" s="1">
        <v>457.2</v>
      </c>
      <c r="K29" s="1">
        <v>457.50479999999999</v>
      </c>
      <c r="L29" s="1">
        <v>6415</v>
      </c>
      <c r="M29" s="7">
        <v>-0.97969584027565904</v>
      </c>
      <c r="N29" s="7">
        <v>1.9219204201684499E-2</v>
      </c>
    </row>
    <row r="30" spans="1:14" x14ac:dyDescent="0.35">
      <c r="A30" s="1">
        <f t="shared" si="0"/>
        <v>29</v>
      </c>
      <c r="B30" s="1" t="s">
        <v>25</v>
      </c>
      <c r="C30" s="1" t="s">
        <v>8</v>
      </c>
      <c r="D30" s="1" t="s">
        <v>377</v>
      </c>
      <c r="E30" s="5">
        <v>324055117064402</v>
      </c>
      <c r="F30" s="1" t="s">
        <v>410</v>
      </c>
      <c r="G30" s="1">
        <v>32.682080560000003</v>
      </c>
      <c r="H30" s="1">
        <v>-117.11238059999999</v>
      </c>
      <c r="I30" s="1" t="s">
        <v>379</v>
      </c>
      <c r="J30" s="1">
        <v>207.26400000000001</v>
      </c>
      <c r="K30" s="1">
        <v>457.50479999999999</v>
      </c>
      <c r="L30" s="1">
        <v>6415</v>
      </c>
      <c r="M30" s="7">
        <v>-0.49741220119479002</v>
      </c>
      <c r="N30" s="7">
        <v>3.65993166315179E-2</v>
      </c>
    </row>
    <row r="31" spans="1:14" x14ac:dyDescent="0.35">
      <c r="A31" s="1">
        <f t="shared" si="0"/>
        <v>30</v>
      </c>
      <c r="B31" s="1" t="s">
        <v>25</v>
      </c>
      <c r="C31" s="1" t="s">
        <v>8</v>
      </c>
      <c r="D31" s="1" t="s">
        <v>377</v>
      </c>
      <c r="E31" s="5">
        <v>324055117064403</v>
      </c>
      <c r="F31" s="1" t="s">
        <v>411</v>
      </c>
      <c r="G31" s="1">
        <v>32.682080560000003</v>
      </c>
      <c r="H31" s="1">
        <v>-117.11238059999999</v>
      </c>
      <c r="I31" s="1" t="s">
        <v>381</v>
      </c>
      <c r="J31" s="1">
        <v>60.96</v>
      </c>
      <c r="K31" s="1">
        <v>457.50479999999999</v>
      </c>
      <c r="L31" s="1">
        <v>6415</v>
      </c>
      <c r="M31" s="7">
        <v>1.29430898226152E-2</v>
      </c>
      <c r="N31" s="7">
        <v>1.4016264236588901E-3</v>
      </c>
    </row>
    <row r="32" spans="1:14" x14ac:dyDescent="0.35">
      <c r="A32" s="1">
        <f t="shared" si="0"/>
        <v>31</v>
      </c>
      <c r="B32" s="1" t="s">
        <v>25</v>
      </c>
      <c r="C32" s="1" t="s">
        <v>8</v>
      </c>
      <c r="D32" s="1" t="s">
        <v>377</v>
      </c>
      <c r="E32" s="5">
        <v>324055117064404</v>
      </c>
      <c r="F32" s="1" t="s">
        <v>412</v>
      </c>
      <c r="G32" s="1">
        <v>32.682080560000003</v>
      </c>
      <c r="H32" s="1">
        <v>-117.11238059999999</v>
      </c>
      <c r="I32" s="1" t="s">
        <v>381</v>
      </c>
      <c r="J32" s="1">
        <v>25.908000000000001</v>
      </c>
      <c r="K32" s="1">
        <v>457.50479999999999</v>
      </c>
      <c r="L32" s="1">
        <v>6415</v>
      </c>
      <c r="M32" s="7">
        <v>4.5745206759591997E-2</v>
      </c>
      <c r="N32" s="7">
        <v>1.89615543370755E-3</v>
      </c>
    </row>
    <row r="33" spans="1:14" x14ac:dyDescent="0.35">
      <c r="A33" s="1">
        <f t="shared" si="0"/>
        <v>32</v>
      </c>
      <c r="B33" s="1" t="s">
        <v>25</v>
      </c>
      <c r="C33" s="1" t="s">
        <v>8</v>
      </c>
      <c r="D33" s="1" t="s">
        <v>377</v>
      </c>
      <c r="E33" s="5">
        <v>324055117064405</v>
      </c>
      <c r="F33" s="1" t="s">
        <v>413</v>
      </c>
      <c r="G33" s="1">
        <v>32.682080560000003</v>
      </c>
      <c r="H33" s="1">
        <v>-117.11238059999999</v>
      </c>
      <c r="I33" s="1" t="s">
        <v>381</v>
      </c>
      <c r="J33" s="1">
        <v>7.62</v>
      </c>
      <c r="K33" s="1">
        <v>457.50479999999999</v>
      </c>
      <c r="L33" s="1">
        <v>6415</v>
      </c>
      <c r="M33" s="7">
        <v>3.7998532066849E-2</v>
      </c>
      <c r="N33" s="7">
        <v>1.84041718733839E-3</v>
      </c>
    </row>
    <row r="34" spans="1:14" x14ac:dyDescent="0.35">
      <c r="A34" s="1">
        <f t="shared" si="0"/>
        <v>33</v>
      </c>
      <c r="B34" s="1" t="s">
        <v>25</v>
      </c>
      <c r="C34" s="1" t="s">
        <v>8</v>
      </c>
      <c r="D34" s="1" t="s">
        <v>377</v>
      </c>
      <c r="E34" s="5">
        <v>324307117063501</v>
      </c>
      <c r="F34" s="1" t="s">
        <v>414</v>
      </c>
      <c r="G34" s="1">
        <v>32.718933329999999</v>
      </c>
      <c r="H34" s="1">
        <v>-117.10994719999999</v>
      </c>
      <c r="I34" s="1" t="s">
        <v>415</v>
      </c>
      <c r="J34" s="1">
        <v>493.77600000000001</v>
      </c>
      <c r="K34" s="1">
        <v>499.87200000000001</v>
      </c>
      <c r="L34" s="1">
        <v>3587</v>
      </c>
      <c r="M34" s="7">
        <v>0.120802890850757</v>
      </c>
      <c r="N34" s="7">
        <v>6.3501067036588897E-4</v>
      </c>
    </row>
    <row r="35" spans="1:14" x14ac:dyDescent="0.35">
      <c r="A35" s="1">
        <f t="shared" si="0"/>
        <v>34</v>
      </c>
      <c r="B35" s="1" t="s">
        <v>25</v>
      </c>
      <c r="C35" s="1" t="s">
        <v>8</v>
      </c>
      <c r="D35" s="1" t="s">
        <v>377</v>
      </c>
      <c r="E35" s="5">
        <v>324307117063502</v>
      </c>
      <c r="F35" s="1" t="s">
        <v>416</v>
      </c>
      <c r="G35" s="1">
        <v>32.718933329999999</v>
      </c>
      <c r="H35" s="1">
        <v>-117.10994719999999</v>
      </c>
      <c r="I35" s="1" t="s">
        <v>415</v>
      </c>
      <c r="J35" s="1">
        <v>316.99200000000002</v>
      </c>
      <c r="K35" s="1">
        <v>499.87200000000001</v>
      </c>
      <c r="L35" s="1">
        <v>3586</v>
      </c>
      <c r="M35" s="7">
        <v>7.5695985042408695E-2</v>
      </c>
      <c r="N35" s="7">
        <v>6.7519495787140595E-4</v>
      </c>
    </row>
    <row r="36" spans="1:14" x14ac:dyDescent="0.35">
      <c r="A36" s="1">
        <f t="shared" si="0"/>
        <v>35</v>
      </c>
      <c r="B36" s="1" t="s">
        <v>25</v>
      </c>
      <c r="C36" s="1" t="s">
        <v>8</v>
      </c>
      <c r="D36" s="1" t="s">
        <v>377</v>
      </c>
      <c r="E36" s="5">
        <v>324307117063503</v>
      </c>
      <c r="F36" s="1" t="s">
        <v>417</v>
      </c>
      <c r="G36" s="1">
        <v>32.718933329999999</v>
      </c>
      <c r="H36" s="1">
        <v>-117.10994719999999</v>
      </c>
      <c r="I36" s="1" t="s">
        <v>415</v>
      </c>
      <c r="J36" s="1">
        <v>240.792</v>
      </c>
      <c r="K36" s="1">
        <v>499.87200000000001</v>
      </c>
      <c r="L36" s="1">
        <v>3586</v>
      </c>
      <c r="M36" s="7">
        <v>1.9876273611653598E-3</v>
      </c>
      <c r="N36" s="7">
        <v>9.1171463052536802E-4</v>
      </c>
    </row>
    <row r="37" spans="1:14" x14ac:dyDescent="0.35">
      <c r="A37" s="1">
        <f t="shared" si="0"/>
        <v>36</v>
      </c>
      <c r="B37" s="1" t="s">
        <v>25</v>
      </c>
      <c r="C37" s="1" t="s">
        <v>8</v>
      </c>
      <c r="D37" s="1" t="s">
        <v>377</v>
      </c>
      <c r="E37" s="5">
        <v>324307117063504</v>
      </c>
      <c r="F37" s="1" t="s">
        <v>418</v>
      </c>
      <c r="G37" s="1">
        <v>32.718933329999999</v>
      </c>
      <c r="H37" s="1">
        <v>-117.10994719999999</v>
      </c>
      <c r="I37" s="1" t="s">
        <v>415</v>
      </c>
      <c r="J37" s="1">
        <v>137.16</v>
      </c>
      <c r="K37" s="1">
        <v>499.87200000000001</v>
      </c>
      <c r="L37" s="1">
        <v>3586</v>
      </c>
      <c r="M37" s="7">
        <v>-0.34480421487242202</v>
      </c>
      <c r="N37" s="7">
        <v>6.77905870300562E-3</v>
      </c>
    </row>
    <row r="38" spans="1:14" x14ac:dyDescent="0.35">
      <c r="A38" s="1">
        <f t="shared" si="0"/>
        <v>37</v>
      </c>
      <c r="B38" s="1" t="s">
        <v>25</v>
      </c>
      <c r="C38" s="1" t="s">
        <v>8</v>
      </c>
      <c r="D38" s="1" t="s">
        <v>377</v>
      </c>
      <c r="E38" s="5">
        <v>324307117063505</v>
      </c>
      <c r="F38" s="1" t="s">
        <v>419</v>
      </c>
      <c r="G38" s="1">
        <v>32.718933329999999</v>
      </c>
      <c r="H38" s="1">
        <v>-117.10994719999999</v>
      </c>
      <c r="I38" s="1" t="s">
        <v>415</v>
      </c>
      <c r="J38" s="1">
        <v>76.2</v>
      </c>
      <c r="K38" s="1">
        <v>499.87200000000001</v>
      </c>
      <c r="L38" s="1">
        <v>3586</v>
      </c>
      <c r="M38" s="7">
        <v>-0.35054774060715899</v>
      </c>
      <c r="N38" s="7">
        <v>6.8234039327733503E-3</v>
      </c>
    </row>
    <row r="39" spans="1:14" x14ac:dyDescent="0.35">
      <c r="A39" s="1">
        <f t="shared" si="0"/>
        <v>38</v>
      </c>
      <c r="B39" s="1" t="s">
        <v>25</v>
      </c>
      <c r="C39" s="1" t="s">
        <v>8</v>
      </c>
      <c r="D39" s="1" t="s">
        <v>377</v>
      </c>
      <c r="E39" s="5">
        <v>324307117063506</v>
      </c>
      <c r="F39" s="1" t="s">
        <v>420</v>
      </c>
      <c r="G39" s="1">
        <v>32.718933329999999</v>
      </c>
      <c r="H39" s="1">
        <v>-117.10994719999999</v>
      </c>
      <c r="I39" s="1" t="s">
        <v>415</v>
      </c>
      <c r="J39" s="1">
        <v>33.527999999999999</v>
      </c>
      <c r="K39" s="1">
        <v>499.87200000000001</v>
      </c>
      <c r="L39" s="1">
        <v>3586</v>
      </c>
      <c r="M39" s="7">
        <v>-0.24274190284432801</v>
      </c>
      <c r="N39" s="7">
        <v>7.5748262904224498E-3</v>
      </c>
    </row>
    <row r="40" spans="1:14" x14ac:dyDescent="0.35">
      <c r="A40" s="1">
        <f t="shared" si="0"/>
        <v>39</v>
      </c>
      <c r="B40" s="1" t="s">
        <v>25</v>
      </c>
      <c r="C40" s="1" t="s">
        <v>8</v>
      </c>
      <c r="D40" s="1" t="s">
        <v>377</v>
      </c>
      <c r="E40" s="5">
        <v>324318117083101</v>
      </c>
      <c r="F40" s="1" t="s">
        <v>421</v>
      </c>
      <c r="G40" s="1">
        <v>32.721836099999997</v>
      </c>
      <c r="H40" s="1">
        <v>-117.142111</v>
      </c>
      <c r="I40" s="1" t="s">
        <v>379</v>
      </c>
      <c r="J40" s="1">
        <v>454.15199999999999</v>
      </c>
      <c r="K40" s="1">
        <v>457.50479999999999</v>
      </c>
      <c r="L40" s="1">
        <v>4818</v>
      </c>
      <c r="M40" s="7">
        <v>0.165995322914546</v>
      </c>
      <c r="N40" s="7">
        <v>4.5582343810274099E-4</v>
      </c>
    </row>
    <row r="41" spans="1:14" x14ac:dyDescent="0.35">
      <c r="A41" s="1">
        <f t="shared" si="0"/>
        <v>40</v>
      </c>
      <c r="B41" s="1" t="s">
        <v>25</v>
      </c>
      <c r="C41" s="1" t="s">
        <v>8</v>
      </c>
      <c r="D41" s="1" t="s">
        <v>377</v>
      </c>
      <c r="E41" s="5">
        <v>324318117083102</v>
      </c>
      <c r="F41" s="1" t="s">
        <v>422</v>
      </c>
      <c r="G41" s="1">
        <v>32.721836099999997</v>
      </c>
      <c r="H41" s="1">
        <v>-117.142111</v>
      </c>
      <c r="I41" s="1" t="s">
        <v>379</v>
      </c>
      <c r="J41" s="1">
        <v>316.99200000000002</v>
      </c>
      <c r="K41" s="1">
        <v>457.50479999999999</v>
      </c>
      <c r="L41" s="1">
        <v>4806</v>
      </c>
      <c r="M41" s="7">
        <v>2.8191925639462101E-2</v>
      </c>
      <c r="N41" s="7">
        <v>8.5784181056223899E-4</v>
      </c>
    </row>
    <row r="42" spans="1:14" x14ac:dyDescent="0.35">
      <c r="A42" s="1">
        <f t="shared" si="0"/>
        <v>41</v>
      </c>
      <c r="B42" s="1" t="s">
        <v>25</v>
      </c>
      <c r="C42" s="1" t="s">
        <v>8</v>
      </c>
      <c r="D42" s="1" t="s">
        <v>377</v>
      </c>
      <c r="E42" s="5">
        <v>324318117083103</v>
      </c>
      <c r="F42" s="1" t="s">
        <v>423</v>
      </c>
      <c r="G42" s="1">
        <v>32.721836099999997</v>
      </c>
      <c r="H42" s="1">
        <v>-117.142111</v>
      </c>
      <c r="I42" s="1" t="s">
        <v>381</v>
      </c>
      <c r="J42" s="1">
        <v>176.78399999999999</v>
      </c>
      <c r="K42" s="1">
        <v>457.50479999999999</v>
      </c>
      <c r="L42" s="1">
        <v>4806</v>
      </c>
      <c r="M42" s="7">
        <v>-4.3642838728119901E-2</v>
      </c>
      <c r="N42" s="7">
        <v>9.0784845107937996E-4</v>
      </c>
    </row>
    <row r="43" spans="1:14" x14ac:dyDescent="0.35">
      <c r="A43" s="1">
        <f t="shared" si="0"/>
        <v>42</v>
      </c>
      <c r="B43" s="1" t="s">
        <v>25</v>
      </c>
      <c r="C43" s="1" t="s">
        <v>8</v>
      </c>
      <c r="D43" s="1" t="s">
        <v>377</v>
      </c>
      <c r="E43" s="5">
        <v>324318117083104</v>
      </c>
      <c r="F43" s="1" t="s">
        <v>424</v>
      </c>
      <c r="G43" s="1">
        <v>32.721836099999997</v>
      </c>
      <c r="H43" s="1">
        <v>-117.142111</v>
      </c>
      <c r="I43" s="1" t="s">
        <v>381</v>
      </c>
      <c r="J43" s="1">
        <v>73.152000000000001</v>
      </c>
      <c r="K43" s="1">
        <v>457.50479999999999</v>
      </c>
      <c r="L43" s="1">
        <v>4818</v>
      </c>
      <c r="M43" s="7">
        <v>-0.13584090428672499</v>
      </c>
      <c r="N43" s="7">
        <v>1.0081010880435099E-3</v>
      </c>
    </row>
    <row r="44" spans="1:14" x14ac:dyDescent="0.35">
      <c r="A44" s="1">
        <f t="shared" si="0"/>
        <v>43</v>
      </c>
      <c r="B44" s="1" t="s">
        <v>25</v>
      </c>
      <c r="C44" s="1" t="s">
        <v>8</v>
      </c>
      <c r="D44" s="1" t="s">
        <v>377</v>
      </c>
      <c r="E44" s="5">
        <v>324318117083105</v>
      </c>
      <c r="F44" s="1" t="s">
        <v>425</v>
      </c>
      <c r="G44" s="1">
        <v>32.721836099999997</v>
      </c>
      <c r="H44" s="1">
        <v>-117.142111</v>
      </c>
      <c r="I44" s="1" t="s">
        <v>381</v>
      </c>
      <c r="J44" s="1">
        <v>36.576000000000001</v>
      </c>
      <c r="K44" s="1">
        <v>457.50479999999999</v>
      </c>
      <c r="L44" s="1">
        <v>4818</v>
      </c>
      <c r="M44" s="7">
        <v>-0.19397628820125001</v>
      </c>
      <c r="N44" s="7">
        <v>1.1421189890956399E-3</v>
      </c>
    </row>
    <row r="45" spans="1:14" x14ac:dyDescent="0.35">
      <c r="A45" s="1">
        <f t="shared" si="0"/>
        <v>44</v>
      </c>
      <c r="B45" s="1" t="s">
        <v>25</v>
      </c>
      <c r="C45" s="1" t="s">
        <v>8</v>
      </c>
      <c r="D45" s="1" t="s">
        <v>377</v>
      </c>
      <c r="E45" s="5">
        <v>324416117042001</v>
      </c>
      <c r="F45" s="1" t="s">
        <v>426</v>
      </c>
      <c r="G45" s="1">
        <v>32.7377611</v>
      </c>
      <c r="H45" s="1">
        <v>-117.0722389</v>
      </c>
      <c r="I45" s="1" t="s">
        <v>415</v>
      </c>
      <c r="J45" s="1">
        <v>335.28</v>
      </c>
      <c r="K45" s="1">
        <v>335.28</v>
      </c>
      <c r="L45" s="1">
        <v>4575</v>
      </c>
      <c r="M45" s="7">
        <v>0.18466808176003599</v>
      </c>
      <c r="N45" s="7">
        <v>7.6300660863310203E-4</v>
      </c>
    </row>
    <row r="46" spans="1:14" x14ac:dyDescent="0.35">
      <c r="A46" s="1">
        <f t="shared" si="0"/>
        <v>45</v>
      </c>
      <c r="B46" s="1" t="s">
        <v>25</v>
      </c>
      <c r="C46" s="1" t="s">
        <v>8</v>
      </c>
      <c r="D46" s="1" t="s">
        <v>377</v>
      </c>
      <c r="E46" s="5">
        <v>324416117042002</v>
      </c>
      <c r="F46" s="1" t="s">
        <v>427</v>
      </c>
      <c r="G46" s="1">
        <v>32.7377611</v>
      </c>
      <c r="H46" s="1">
        <v>-117.0722389</v>
      </c>
      <c r="I46" s="1" t="s">
        <v>415</v>
      </c>
      <c r="J46" s="1">
        <v>237.744</v>
      </c>
      <c r="K46" s="1">
        <v>335.28</v>
      </c>
      <c r="L46" s="1">
        <v>4575</v>
      </c>
      <c r="M46" s="7">
        <v>0.18529546394288701</v>
      </c>
      <c r="N46" s="7">
        <v>5.0617323831678E-4</v>
      </c>
    </row>
    <row r="47" spans="1:14" x14ac:dyDescent="0.35">
      <c r="A47" s="1">
        <f t="shared" si="0"/>
        <v>46</v>
      </c>
      <c r="B47" s="1" t="s">
        <v>25</v>
      </c>
      <c r="C47" s="1" t="s">
        <v>8</v>
      </c>
      <c r="D47" s="1" t="s">
        <v>377</v>
      </c>
      <c r="E47" s="5">
        <v>324416117042003</v>
      </c>
      <c r="F47" s="1" t="s">
        <v>428</v>
      </c>
      <c r="G47" s="1">
        <v>32.7377611</v>
      </c>
      <c r="H47" s="1">
        <v>-117.0722389</v>
      </c>
      <c r="I47" s="1" t="s">
        <v>415</v>
      </c>
      <c r="J47" s="1">
        <v>164.59200000000001</v>
      </c>
      <c r="K47" s="1">
        <v>335.28</v>
      </c>
      <c r="L47" s="1">
        <v>4575</v>
      </c>
      <c r="M47" s="7">
        <v>0.25714778798845001</v>
      </c>
      <c r="N47" s="7">
        <v>1.53389192199116E-3</v>
      </c>
    </row>
    <row r="48" spans="1:14" x14ac:dyDescent="0.35">
      <c r="A48" s="1">
        <f t="shared" si="0"/>
        <v>47</v>
      </c>
      <c r="B48" s="1" t="s">
        <v>25</v>
      </c>
      <c r="C48" s="1" t="s">
        <v>8</v>
      </c>
      <c r="D48" s="1" t="s">
        <v>377</v>
      </c>
      <c r="E48" s="5">
        <v>324416117042004</v>
      </c>
      <c r="F48" s="1" t="s">
        <v>429</v>
      </c>
      <c r="G48" s="1">
        <v>32.7377611</v>
      </c>
      <c r="H48" s="1">
        <v>-117.0722389</v>
      </c>
      <c r="I48" s="1" t="s">
        <v>415</v>
      </c>
      <c r="J48" s="1">
        <v>106.68</v>
      </c>
      <c r="K48" s="1">
        <v>335.28</v>
      </c>
      <c r="L48" s="1">
        <v>4575</v>
      </c>
      <c r="M48" s="7">
        <v>0.295287130039529</v>
      </c>
      <c r="N48" s="7">
        <v>1.29698224856607E-3</v>
      </c>
    </row>
    <row r="49" spans="1:14" x14ac:dyDescent="0.35">
      <c r="A49" s="1">
        <f t="shared" si="0"/>
        <v>48</v>
      </c>
      <c r="B49" s="1" t="s">
        <v>25</v>
      </c>
      <c r="C49" s="1" t="s">
        <v>8</v>
      </c>
      <c r="D49" s="1" t="s">
        <v>377</v>
      </c>
      <c r="E49" s="5">
        <v>324416117042005</v>
      </c>
      <c r="F49" s="1" t="s">
        <v>430</v>
      </c>
      <c r="G49" s="1">
        <v>32.7377611</v>
      </c>
      <c r="H49" s="1">
        <v>-117.0722389</v>
      </c>
      <c r="I49" s="1" t="s">
        <v>415</v>
      </c>
      <c r="J49" s="1">
        <v>48.768000000000001</v>
      </c>
      <c r="K49" s="1">
        <v>335.28</v>
      </c>
      <c r="L49" s="1">
        <v>4054</v>
      </c>
      <c r="M49" s="7">
        <v>-5.7449225464170001E-2</v>
      </c>
      <c r="N49" s="7">
        <v>2.9159254736467102E-3</v>
      </c>
    </row>
    <row r="50" spans="1:14" x14ac:dyDescent="0.35">
      <c r="A50" s="1">
        <f t="shared" si="0"/>
        <v>49</v>
      </c>
      <c r="B50" s="1" t="s">
        <v>25</v>
      </c>
      <c r="C50" s="1" t="s">
        <v>8</v>
      </c>
      <c r="D50" s="1" t="s">
        <v>377</v>
      </c>
      <c r="E50" s="5">
        <v>324416117042006</v>
      </c>
      <c r="F50" s="1" t="s">
        <v>431</v>
      </c>
      <c r="G50" s="1">
        <v>32.7377611</v>
      </c>
      <c r="H50" s="1">
        <v>-117.0722389</v>
      </c>
      <c r="I50" s="1" t="s">
        <v>415</v>
      </c>
      <c r="J50" s="1">
        <v>15.24</v>
      </c>
      <c r="K50" s="1">
        <v>335.28</v>
      </c>
      <c r="L50" s="1">
        <v>4346</v>
      </c>
      <c r="M50" s="7">
        <v>-3.3125071047250001E-3</v>
      </c>
      <c r="N50" s="7">
        <v>5.7531011563747702E-4</v>
      </c>
    </row>
    <row r="51" spans="1:14" x14ac:dyDescent="0.35">
      <c r="A51" s="1">
        <f t="shared" si="0"/>
        <v>50</v>
      </c>
      <c r="B51" s="1" t="s">
        <v>25</v>
      </c>
      <c r="C51" s="1" t="s">
        <v>8</v>
      </c>
      <c r="D51" s="1" t="s">
        <v>377</v>
      </c>
      <c r="E51" s="5">
        <v>324641117071501</v>
      </c>
      <c r="F51" s="1" t="s">
        <v>432</v>
      </c>
      <c r="G51" s="1">
        <v>32.778091670000002</v>
      </c>
      <c r="H51" s="1">
        <v>-117.1208556</v>
      </c>
      <c r="I51" s="1" t="s">
        <v>379</v>
      </c>
      <c r="J51" s="1">
        <v>286.512</v>
      </c>
      <c r="K51" s="1">
        <v>289.4076</v>
      </c>
      <c r="L51" s="1">
        <v>6729</v>
      </c>
      <c r="M51" s="7">
        <v>0.20137559963950699</v>
      </c>
      <c r="N51" s="7">
        <v>6.46193718449785E-4</v>
      </c>
    </row>
    <row r="52" spans="1:14" x14ac:dyDescent="0.35">
      <c r="A52" s="1">
        <f t="shared" si="0"/>
        <v>51</v>
      </c>
      <c r="B52" s="1" t="s">
        <v>25</v>
      </c>
      <c r="C52" s="1" t="s">
        <v>8</v>
      </c>
      <c r="D52" s="1" t="s">
        <v>377</v>
      </c>
      <c r="E52" s="5">
        <v>324641117071502</v>
      </c>
      <c r="F52" s="1" t="s">
        <v>433</v>
      </c>
      <c r="G52" s="1">
        <v>32.778091670000002</v>
      </c>
      <c r="H52" s="1">
        <v>-117.1208556</v>
      </c>
      <c r="I52" s="1" t="s">
        <v>379</v>
      </c>
      <c r="J52" s="1">
        <v>222.50399999999999</v>
      </c>
      <c r="K52" s="1">
        <v>289.56</v>
      </c>
      <c r="L52" s="1">
        <v>6729</v>
      </c>
      <c r="M52" s="7">
        <v>0.27762761108492401</v>
      </c>
      <c r="N52" s="7">
        <v>2.0106443086478202E-3</v>
      </c>
    </row>
    <row r="53" spans="1:14" x14ac:dyDescent="0.35">
      <c r="A53" s="1">
        <f t="shared" si="0"/>
        <v>52</v>
      </c>
      <c r="B53" s="1" t="s">
        <v>25</v>
      </c>
      <c r="C53" s="1" t="s">
        <v>8</v>
      </c>
      <c r="D53" s="1" t="s">
        <v>377</v>
      </c>
      <c r="E53" s="5">
        <v>324641117071503</v>
      </c>
      <c r="F53" s="1" t="s">
        <v>434</v>
      </c>
      <c r="G53" s="1">
        <v>32.778091670000002</v>
      </c>
      <c r="H53" s="1">
        <v>-117.1208556</v>
      </c>
      <c r="I53" s="1" t="s">
        <v>379</v>
      </c>
      <c r="J53" s="1">
        <v>147.828</v>
      </c>
      <c r="K53" s="1">
        <v>289.56</v>
      </c>
      <c r="L53" s="1">
        <v>6729</v>
      </c>
      <c r="M53" s="7">
        <v>0.29366660705275199</v>
      </c>
      <c r="N53" s="7">
        <v>2.1741874871419901E-3</v>
      </c>
    </row>
    <row r="54" spans="1:14" x14ac:dyDescent="0.35">
      <c r="A54" s="1">
        <f t="shared" si="0"/>
        <v>53</v>
      </c>
      <c r="B54" s="1" t="s">
        <v>25</v>
      </c>
      <c r="C54" s="1" t="s">
        <v>8</v>
      </c>
      <c r="D54" s="1" t="s">
        <v>377</v>
      </c>
      <c r="E54" s="5">
        <v>324641117071504</v>
      </c>
      <c r="F54" s="1" t="s">
        <v>435</v>
      </c>
      <c r="G54" s="1">
        <v>32.778091670000002</v>
      </c>
      <c r="H54" s="1">
        <v>-117.1208556</v>
      </c>
      <c r="I54" s="1" t="s">
        <v>379</v>
      </c>
      <c r="J54" s="1">
        <v>50.292000000000002</v>
      </c>
      <c r="K54" s="1">
        <v>289.56</v>
      </c>
      <c r="L54" s="1">
        <v>6729</v>
      </c>
      <c r="M54" s="7">
        <v>0.244902788482041</v>
      </c>
      <c r="N54" s="7">
        <v>2.3681676016652402E-3</v>
      </c>
    </row>
    <row r="55" spans="1:14" x14ac:dyDescent="0.35">
      <c r="A55" s="1">
        <f t="shared" si="0"/>
        <v>54</v>
      </c>
      <c r="B55" s="1" t="s">
        <v>25</v>
      </c>
      <c r="C55" s="1" t="s">
        <v>8</v>
      </c>
      <c r="D55" s="1" t="s">
        <v>377</v>
      </c>
      <c r="E55" s="5">
        <v>324641117071505</v>
      </c>
      <c r="F55" s="1" t="s">
        <v>436</v>
      </c>
      <c r="G55" s="1">
        <v>32.778091670000002</v>
      </c>
      <c r="H55" s="1">
        <v>-117.1208556</v>
      </c>
      <c r="I55" s="1" t="s">
        <v>381</v>
      </c>
      <c r="J55" s="1">
        <v>15.24</v>
      </c>
      <c r="K55" s="1">
        <v>289.56</v>
      </c>
      <c r="L55" s="1">
        <v>6729</v>
      </c>
      <c r="M55" s="7">
        <v>5.14993840783615E-2</v>
      </c>
      <c r="N55" s="7">
        <v>3.40500034192402E-3</v>
      </c>
    </row>
    <row r="56" spans="1:14" x14ac:dyDescent="0.35">
      <c r="A56" s="1">
        <f t="shared" si="0"/>
        <v>55</v>
      </c>
      <c r="B56" s="1" t="s">
        <v>25</v>
      </c>
      <c r="C56" s="1" t="s">
        <v>8</v>
      </c>
      <c r="D56" s="1" t="s">
        <v>377</v>
      </c>
      <c r="E56" s="5">
        <v>330320117024701</v>
      </c>
      <c r="F56" s="1" t="s">
        <v>437</v>
      </c>
      <c r="G56" s="1">
        <v>33.055672199999997</v>
      </c>
      <c r="H56" s="1">
        <v>-117.0463972</v>
      </c>
      <c r="I56" s="1" t="s">
        <v>415</v>
      </c>
      <c r="J56" s="1">
        <v>82.296000000000006</v>
      </c>
      <c r="K56" s="1">
        <v>85.343999999999994</v>
      </c>
      <c r="L56" s="1">
        <v>4098</v>
      </c>
      <c r="M56" s="7" t="s">
        <v>388</v>
      </c>
      <c r="N56" s="7" t="s">
        <v>388</v>
      </c>
    </row>
    <row r="57" spans="1:14" x14ac:dyDescent="0.35">
      <c r="A57" s="1">
        <f t="shared" si="0"/>
        <v>56</v>
      </c>
      <c r="B57" s="1" t="s">
        <v>25</v>
      </c>
      <c r="C57" s="1" t="s">
        <v>8</v>
      </c>
      <c r="D57" s="1" t="s">
        <v>377</v>
      </c>
      <c r="E57" s="5">
        <v>330320117024702</v>
      </c>
      <c r="F57" s="1" t="s">
        <v>438</v>
      </c>
      <c r="G57" s="1">
        <v>33.055672199999997</v>
      </c>
      <c r="H57" s="1">
        <v>-117.0463972</v>
      </c>
      <c r="I57" s="1" t="s">
        <v>415</v>
      </c>
      <c r="J57" s="1">
        <v>33.527999999999999</v>
      </c>
      <c r="K57" s="1">
        <v>85.343999999999994</v>
      </c>
      <c r="L57" s="1">
        <v>4098</v>
      </c>
      <c r="M57" s="7" t="s">
        <v>388</v>
      </c>
      <c r="N57" s="7" t="s">
        <v>388</v>
      </c>
    </row>
    <row r="58" spans="1:14" x14ac:dyDescent="0.35">
      <c r="A58" s="1">
        <f t="shared" si="0"/>
        <v>57</v>
      </c>
      <c r="B58" s="1" t="s">
        <v>34</v>
      </c>
      <c r="C58" s="1" t="s">
        <v>14</v>
      </c>
      <c r="D58" s="1" t="s">
        <v>377</v>
      </c>
      <c r="E58" s="5">
        <v>301237097464801</v>
      </c>
      <c r="F58" s="1" t="s">
        <v>439</v>
      </c>
      <c r="G58" s="1">
        <v>30.210338889999999</v>
      </c>
      <c r="H58" s="1">
        <v>-97.781583299999994</v>
      </c>
      <c r="I58" s="1" t="s">
        <v>379</v>
      </c>
      <c r="J58" s="1">
        <v>118.2624</v>
      </c>
      <c r="K58" s="1" t="s">
        <v>388</v>
      </c>
      <c r="L58" s="1">
        <v>3923</v>
      </c>
      <c r="M58" s="7" t="s">
        <v>388</v>
      </c>
      <c r="N58" s="7" t="s">
        <v>388</v>
      </c>
    </row>
    <row r="59" spans="1:14" x14ac:dyDescent="0.35">
      <c r="A59" s="1">
        <f t="shared" si="0"/>
        <v>58</v>
      </c>
      <c r="B59" s="1" t="s">
        <v>43</v>
      </c>
      <c r="C59" s="1" t="s">
        <v>26</v>
      </c>
      <c r="D59" s="1" t="s">
        <v>377</v>
      </c>
      <c r="E59" s="5">
        <v>395055082592400</v>
      </c>
      <c r="F59" s="1" t="s">
        <v>440</v>
      </c>
      <c r="G59" s="1">
        <v>39.848750000000003</v>
      </c>
      <c r="H59" s="1">
        <v>-82.990250000000003</v>
      </c>
      <c r="I59" s="1" t="s">
        <v>381</v>
      </c>
      <c r="J59" s="1">
        <v>26.212800000000001</v>
      </c>
      <c r="K59" s="1">
        <v>27.980640000000001</v>
      </c>
      <c r="L59" s="1">
        <v>11954</v>
      </c>
      <c r="M59" s="7" t="s">
        <v>388</v>
      </c>
      <c r="N59" s="7" t="s">
        <v>388</v>
      </c>
    </row>
    <row r="60" spans="1:14" x14ac:dyDescent="0.35">
      <c r="A60" s="1">
        <f t="shared" si="0"/>
        <v>59</v>
      </c>
      <c r="B60" s="1" t="s">
        <v>43</v>
      </c>
      <c r="C60" s="1" t="s">
        <v>26</v>
      </c>
      <c r="D60" s="1" t="s">
        <v>377</v>
      </c>
      <c r="E60" s="5">
        <v>395055082592401</v>
      </c>
      <c r="F60" s="1" t="s">
        <v>441</v>
      </c>
      <c r="G60" s="1">
        <v>39.848750000000003</v>
      </c>
      <c r="H60" s="1">
        <v>-82.990222200000005</v>
      </c>
      <c r="I60" s="1" t="s">
        <v>381</v>
      </c>
      <c r="J60" s="1">
        <v>13.715999999999999</v>
      </c>
      <c r="K60" s="1">
        <v>13.715999999999999</v>
      </c>
      <c r="L60" s="1">
        <v>11954</v>
      </c>
      <c r="M60" s="7" t="s">
        <v>388</v>
      </c>
      <c r="N60" s="7" t="s">
        <v>388</v>
      </c>
    </row>
    <row r="61" spans="1:14" x14ac:dyDescent="0.35">
      <c r="A61" s="1">
        <f t="shared" si="0"/>
        <v>60</v>
      </c>
      <c r="B61" s="1" t="s">
        <v>43</v>
      </c>
      <c r="C61" s="1" t="s">
        <v>26</v>
      </c>
      <c r="D61" s="1" t="s">
        <v>442</v>
      </c>
      <c r="E61" s="5">
        <v>395055083000600</v>
      </c>
      <c r="F61" s="1" t="s">
        <v>443</v>
      </c>
      <c r="G61" s="1">
        <v>39.848674750000001</v>
      </c>
      <c r="H61" s="1">
        <v>-83.001571999999996</v>
      </c>
      <c r="I61" s="1" t="s">
        <v>381</v>
      </c>
      <c r="J61" s="1">
        <v>21.945599999999999</v>
      </c>
      <c r="K61" s="1">
        <v>21.945599999999999</v>
      </c>
      <c r="L61" s="1">
        <v>9131</v>
      </c>
      <c r="M61" s="7" t="s">
        <v>388</v>
      </c>
      <c r="N61" s="7" t="s">
        <v>388</v>
      </c>
    </row>
    <row r="62" spans="1:14" x14ac:dyDescent="0.35">
      <c r="A62" s="1">
        <f t="shared" si="0"/>
        <v>61</v>
      </c>
      <c r="B62" s="1" t="s">
        <v>43</v>
      </c>
      <c r="C62" s="1" t="s">
        <v>26</v>
      </c>
      <c r="D62" s="1" t="s">
        <v>442</v>
      </c>
      <c r="E62" s="5">
        <v>400101083021800</v>
      </c>
      <c r="F62" s="1" t="s">
        <v>444</v>
      </c>
      <c r="G62" s="1">
        <v>40.017008500000003</v>
      </c>
      <c r="H62" s="1">
        <v>-83.038240279999997</v>
      </c>
      <c r="I62" s="1" t="s">
        <v>381</v>
      </c>
      <c r="J62" s="1">
        <v>22.86</v>
      </c>
      <c r="K62" s="1" t="s">
        <v>388</v>
      </c>
      <c r="L62" s="1">
        <v>26959</v>
      </c>
      <c r="M62" s="7">
        <v>-1.1068622951485099E-2</v>
      </c>
      <c r="N62" s="7">
        <v>2.9898664127943802E-3</v>
      </c>
    </row>
    <row r="63" spans="1:14" x14ac:dyDescent="0.35">
      <c r="A63" s="1">
        <f t="shared" si="0"/>
        <v>62</v>
      </c>
      <c r="B63" s="1" t="s">
        <v>46</v>
      </c>
      <c r="C63" s="1" t="s">
        <v>29</v>
      </c>
      <c r="D63" s="1" t="s">
        <v>377</v>
      </c>
      <c r="E63" s="5">
        <v>393855086120701</v>
      </c>
      <c r="F63" s="1" t="s">
        <v>445</v>
      </c>
      <c r="G63" s="1">
        <v>39.648656899999999</v>
      </c>
      <c r="H63" s="1">
        <v>-86.201932600000006</v>
      </c>
      <c r="I63" s="1" t="s">
        <v>415</v>
      </c>
      <c r="J63" s="1">
        <v>20.116800000000001</v>
      </c>
      <c r="K63" s="1">
        <v>21.335999999999999</v>
      </c>
      <c r="L63" s="1">
        <v>13700</v>
      </c>
      <c r="M63" s="7" t="s">
        <v>388</v>
      </c>
      <c r="N63" s="7" t="s">
        <v>388</v>
      </c>
    </row>
    <row r="64" spans="1:14" x14ac:dyDescent="0.35">
      <c r="A64" s="1">
        <f t="shared" si="0"/>
        <v>63</v>
      </c>
      <c r="B64" s="1" t="s">
        <v>46</v>
      </c>
      <c r="C64" s="1" t="s">
        <v>29</v>
      </c>
      <c r="D64" s="1" t="s">
        <v>377</v>
      </c>
      <c r="E64" s="5">
        <v>394632086092701</v>
      </c>
      <c r="F64" s="1" t="s">
        <v>446</v>
      </c>
      <c r="G64" s="1">
        <v>39.775598539999997</v>
      </c>
      <c r="H64" s="1">
        <v>-86.157486700000007</v>
      </c>
      <c r="I64" s="1" t="s">
        <v>415</v>
      </c>
      <c r="J64" s="1">
        <v>25.298400000000001</v>
      </c>
      <c r="K64" s="1" t="s">
        <v>388</v>
      </c>
      <c r="L64" s="1">
        <v>13373</v>
      </c>
      <c r="M64" s="7">
        <v>-0.36813238499244899</v>
      </c>
      <c r="N64" s="7">
        <v>9.6284768345792898E-3</v>
      </c>
    </row>
    <row r="65" spans="1:14" x14ac:dyDescent="0.35">
      <c r="A65" s="1">
        <f t="shared" si="0"/>
        <v>64</v>
      </c>
      <c r="B65" s="1" t="s">
        <v>46</v>
      </c>
      <c r="C65" s="1" t="s">
        <v>29</v>
      </c>
      <c r="D65" s="1" t="s">
        <v>377</v>
      </c>
      <c r="E65" s="5">
        <v>394952086110901</v>
      </c>
      <c r="F65" s="1" t="s">
        <v>447</v>
      </c>
      <c r="G65" s="1">
        <v>39.831153</v>
      </c>
      <c r="H65" s="1">
        <v>-86.185821599999997</v>
      </c>
      <c r="I65" s="1" t="s">
        <v>381</v>
      </c>
      <c r="J65" s="1">
        <v>8.7782400000000003</v>
      </c>
      <c r="K65" s="1">
        <v>8.7782400000000003</v>
      </c>
      <c r="L65" s="1">
        <v>4484</v>
      </c>
      <c r="M65" s="7" t="s">
        <v>388</v>
      </c>
      <c r="N65" s="7" t="s">
        <v>388</v>
      </c>
    </row>
    <row r="66" spans="1:14" x14ac:dyDescent="0.35">
      <c r="A66" s="1">
        <f t="shared" si="0"/>
        <v>65</v>
      </c>
      <c r="B66" s="1" t="s">
        <v>36</v>
      </c>
      <c r="C66" s="1" t="s">
        <v>41</v>
      </c>
      <c r="D66" s="1" t="s">
        <v>377</v>
      </c>
      <c r="E66" s="5">
        <v>385252076572801</v>
      </c>
      <c r="F66" s="1" t="s">
        <v>448</v>
      </c>
      <c r="G66" s="1">
        <v>38.881194440000002</v>
      </c>
      <c r="H66" s="1">
        <v>-76.957777780000001</v>
      </c>
      <c r="I66" s="1" t="s">
        <v>379</v>
      </c>
      <c r="J66" s="1">
        <v>80.772000000000006</v>
      </c>
      <c r="K66" s="1">
        <v>84.429599999999994</v>
      </c>
      <c r="L66" s="1">
        <v>6675</v>
      </c>
      <c r="M66" s="7">
        <v>1.91480056254279</v>
      </c>
      <c r="N66" s="7">
        <v>1.6003023734641901E-2</v>
      </c>
    </row>
    <row r="67" spans="1:14" x14ac:dyDescent="0.35">
      <c r="A67" s="1">
        <f t="shared" si="0"/>
        <v>66</v>
      </c>
      <c r="B67" s="1" t="s">
        <v>65</v>
      </c>
      <c r="C67" s="1" t="s">
        <v>53</v>
      </c>
      <c r="D67" s="1" t="s">
        <v>377</v>
      </c>
      <c r="E67" s="5">
        <v>452822122372001</v>
      </c>
      <c r="F67" s="1" t="s">
        <v>449</v>
      </c>
      <c r="G67" s="1">
        <v>45.472638889999999</v>
      </c>
      <c r="H67" s="1">
        <v>-122.6233333</v>
      </c>
      <c r="I67" s="1" t="s">
        <v>381</v>
      </c>
      <c r="J67" s="1">
        <v>37.795200000000001</v>
      </c>
      <c r="K67" s="1">
        <v>37.795200000000001</v>
      </c>
      <c r="L67" s="1">
        <v>8280</v>
      </c>
      <c r="M67" s="7">
        <v>-0.14499389983430899</v>
      </c>
      <c r="N67" s="7">
        <v>9.65755096084976E-3</v>
      </c>
    </row>
    <row r="68" spans="1:14" x14ac:dyDescent="0.35">
      <c r="A68" s="1">
        <f t="shared" ref="A68:A91" si="1">A67+1</f>
        <v>67</v>
      </c>
      <c r="B68" s="1" t="s">
        <v>65</v>
      </c>
      <c r="C68" s="1" t="s">
        <v>53</v>
      </c>
      <c r="D68" s="1" t="s">
        <v>377</v>
      </c>
      <c r="E68" s="5">
        <v>452825122355501</v>
      </c>
      <c r="F68" s="1" t="s">
        <v>450</v>
      </c>
      <c r="G68" s="1">
        <v>45.473430499999999</v>
      </c>
      <c r="H68" s="1">
        <v>-122.59980160000001</v>
      </c>
      <c r="I68" s="1" t="s">
        <v>381</v>
      </c>
      <c r="J68" s="1">
        <v>47.5488</v>
      </c>
      <c r="K68" s="1">
        <v>47.5488</v>
      </c>
      <c r="L68" s="1">
        <v>6451</v>
      </c>
      <c r="M68" s="7">
        <v>0.53123459829340103</v>
      </c>
      <c r="N68" s="7">
        <v>2.2390006371710701E-2</v>
      </c>
    </row>
    <row r="69" spans="1:14" x14ac:dyDescent="0.35">
      <c r="A69" s="1">
        <f t="shared" si="1"/>
        <v>68</v>
      </c>
      <c r="B69" s="1" t="s">
        <v>65</v>
      </c>
      <c r="C69" s="1" t="s">
        <v>53</v>
      </c>
      <c r="D69" s="1" t="s">
        <v>377</v>
      </c>
      <c r="E69" s="5">
        <v>452827122382401</v>
      </c>
      <c r="F69" s="1" t="s">
        <v>451</v>
      </c>
      <c r="G69" s="1">
        <v>45.473944000000003</v>
      </c>
      <c r="H69" s="1">
        <v>-122.641186</v>
      </c>
      <c r="I69" s="1" t="s">
        <v>381</v>
      </c>
      <c r="J69" s="1">
        <v>8.2295999999999996</v>
      </c>
      <c r="K69" s="1">
        <v>8.2295999999999996</v>
      </c>
      <c r="L69" s="1">
        <v>5904</v>
      </c>
      <c r="M69" s="7">
        <v>0.104615832672141</v>
      </c>
      <c r="N69" s="7">
        <v>4.4911625640701499E-3</v>
      </c>
    </row>
    <row r="70" spans="1:14" x14ac:dyDescent="0.35">
      <c r="A70" s="1">
        <f t="shared" si="1"/>
        <v>69</v>
      </c>
      <c r="B70" s="1" t="s">
        <v>65</v>
      </c>
      <c r="C70" s="1" t="s">
        <v>53</v>
      </c>
      <c r="D70" s="1" t="s">
        <v>377</v>
      </c>
      <c r="E70" s="5">
        <v>452827122382402</v>
      </c>
      <c r="F70" s="1" t="s">
        <v>452</v>
      </c>
      <c r="G70" s="1">
        <v>45.473919000000002</v>
      </c>
      <c r="H70" s="1">
        <v>-122.641211</v>
      </c>
      <c r="I70" s="1" t="s">
        <v>381</v>
      </c>
      <c r="J70" s="1">
        <v>29.8704</v>
      </c>
      <c r="K70" s="1">
        <v>29.8704</v>
      </c>
      <c r="L70" s="1">
        <v>6416</v>
      </c>
      <c r="M70" s="7">
        <v>4.2393035266095599E-2</v>
      </c>
      <c r="N70" s="7">
        <v>5.1827210274120001E-3</v>
      </c>
    </row>
    <row r="71" spans="1:14" x14ac:dyDescent="0.35">
      <c r="A71" s="1">
        <f t="shared" si="1"/>
        <v>70</v>
      </c>
      <c r="B71" s="1" t="s">
        <v>65</v>
      </c>
      <c r="C71" s="1" t="s">
        <v>53</v>
      </c>
      <c r="D71" s="1" t="s">
        <v>377</v>
      </c>
      <c r="E71" s="5">
        <v>452859122364701</v>
      </c>
      <c r="F71" s="1" t="s">
        <v>453</v>
      </c>
      <c r="G71" s="1">
        <v>45.482994169999998</v>
      </c>
      <c r="H71" s="1">
        <v>-122.6142188</v>
      </c>
      <c r="I71" s="1" t="s">
        <v>381</v>
      </c>
      <c r="J71" s="1">
        <v>51.511200000000002</v>
      </c>
      <c r="K71" s="1">
        <v>51.511200000000002</v>
      </c>
      <c r="L71" s="1">
        <v>6452</v>
      </c>
      <c r="M71" s="7">
        <v>0.612837405980168</v>
      </c>
      <c r="N71" s="7">
        <v>1.36504646972591E-2</v>
      </c>
    </row>
    <row r="72" spans="1:14" x14ac:dyDescent="0.35">
      <c r="A72" s="1">
        <f t="shared" si="1"/>
        <v>71</v>
      </c>
      <c r="B72" s="1" t="s">
        <v>65</v>
      </c>
      <c r="C72" s="1" t="s">
        <v>53</v>
      </c>
      <c r="D72" s="1" t="s">
        <v>377</v>
      </c>
      <c r="E72" s="5">
        <v>452912122312801</v>
      </c>
      <c r="F72" s="1" t="s">
        <v>454</v>
      </c>
      <c r="G72" s="1">
        <v>45.486463890000003</v>
      </c>
      <c r="H72" s="1">
        <v>-122.5260889</v>
      </c>
      <c r="I72" s="1" t="s">
        <v>381</v>
      </c>
      <c r="J72" s="1">
        <v>17.9832</v>
      </c>
      <c r="K72" s="1">
        <v>19.202400000000001</v>
      </c>
      <c r="L72" s="1">
        <v>9347</v>
      </c>
      <c r="M72" s="7" t="s">
        <v>388</v>
      </c>
      <c r="N72" s="7" t="s">
        <v>388</v>
      </c>
    </row>
    <row r="73" spans="1:14" x14ac:dyDescent="0.35">
      <c r="A73" s="1">
        <f t="shared" si="1"/>
        <v>72</v>
      </c>
      <c r="B73" s="1" t="s">
        <v>67</v>
      </c>
      <c r="C73" s="1" t="s">
        <v>59</v>
      </c>
      <c r="D73" s="1" t="s">
        <v>377</v>
      </c>
      <c r="E73" s="5">
        <v>422201083023702</v>
      </c>
      <c r="F73" s="1" t="s">
        <v>455</v>
      </c>
      <c r="G73" s="1">
        <v>42.366858299999997</v>
      </c>
      <c r="H73" s="1">
        <v>-83.043552800000001</v>
      </c>
      <c r="I73" s="1" t="s">
        <v>415</v>
      </c>
      <c r="J73" s="1">
        <v>4.8066959999999996</v>
      </c>
      <c r="K73" s="1">
        <v>4.8768000000000002</v>
      </c>
      <c r="L73" s="1">
        <v>2349</v>
      </c>
      <c r="M73" s="7" t="s">
        <v>388</v>
      </c>
      <c r="N73" s="7" t="s">
        <v>388</v>
      </c>
    </row>
    <row r="74" spans="1:14" x14ac:dyDescent="0.35">
      <c r="A74" s="1">
        <f t="shared" si="1"/>
        <v>73</v>
      </c>
      <c r="B74" s="1" t="s">
        <v>67</v>
      </c>
      <c r="C74" s="1" t="s">
        <v>59</v>
      </c>
      <c r="D74" s="1" t="s">
        <v>377</v>
      </c>
      <c r="E74" s="5">
        <v>422202083023101</v>
      </c>
      <c r="F74" s="1" t="s">
        <v>456</v>
      </c>
      <c r="G74" s="1">
        <v>42.367175000000003</v>
      </c>
      <c r="H74" s="1">
        <v>-83.041933299999997</v>
      </c>
      <c r="I74" s="1" t="s">
        <v>381</v>
      </c>
      <c r="J74" s="1">
        <v>2.4414479999999998</v>
      </c>
      <c r="K74" s="1">
        <v>2.46888</v>
      </c>
      <c r="L74" s="1">
        <v>2014</v>
      </c>
      <c r="M74" s="7">
        <v>-4.78034928610365E-3</v>
      </c>
      <c r="N74" s="7">
        <v>3.67934949899772E-3</v>
      </c>
    </row>
    <row r="75" spans="1:14" x14ac:dyDescent="0.35">
      <c r="A75" s="1">
        <f t="shared" si="1"/>
        <v>74</v>
      </c>
      <c r="B75" s="1" t="s">
        <v>67</v>
      </c>
      <c r="C75" s="1" t="s">
        <v>59</v>
      </c>
      <c r="D75" s="1" t="s">
        <v>377</v>
      </c>
      <c r="E75" s="5">
        <v>422202083023102</v>
      </c>
      <c r="F75" s="1" t="s">
        <v>457</v>
      </c>
      <c r="G75" s="1">
        <v>42.367177779999999</v>
      </c>
      <c r="H75" s="1">
        <v>-83.041925000000006</v>
      </c>
      <c r="I75" s="1" t="s">
        <v>381</v>
      </c>
      <c r="J75" s="1">
        <v>6.135624</v>
      </c>
      <c r="K75" s="1">
        <v>6.1569599999999998</v>
      </c>
      <c r="L75" s="1">
        <v>2014</v>
      </c>
      <c r="M75" s="7">
        <v>4.0329849521623197E-2</v>
      </c>
      <c r="N75" s="7">
        <v>3.0532156958081899E-3</v>
      </c>
    </row>
    <row r="76" spans="1:14" x14ac:dyDescent="0.35">
      <c r="A76" s="1">
        <f t="shared" si="1"/>
        <v>75</v>
      </c>
      <c r="B76" s="1" t="s">
        <v>67</v>
      </c>
      <c r="C76" s="1" t="s">
        <v>59</v>
      </c>
      <c r="D76" s="1" t="s">
        <v>377</v>
      </c>
      <c r="E76" s="5">
        <v>422202083023301</v>
      </c>
      <c r="F76" s="1" t="s">
        <v>458</v>
      </c>
      <c r="G76" s="1">
        <v>42.36713056</v>
      </c>
      <c r="H76" s="1">
        <v>-83.0424778</v>
      </c>
      <c r="I76" s="1" t="s">
        <v>381</v>
      </c>
      <c r="J76" s="1">
        <v>2.4597359999999999</v>
      </c>
      <c r="K76" s="1">
        <v>2.4993599999999998</v>
      </c>
      <c r="L76" s="1">
        <v>2107</v>
      </c>
      <c r="M76" s="7" t="s">
        <v>388</v>
      </c>
      <c r="N76" s="7" t="s">
        <v>388</v>
      </c>
    </row>
    <row r="77" spans="1:14" x14ac:dyDescent="0.35">
      <c r="A77" s="1">
        <f t="shared" si="1"/>
        <v>76</v>
      </c>
      <c r="B77" s="1" t="s">
        <v>67</v>
      </c>
      <c r="C77" s="1" t="s">
        <v>59</v>
      </c>
      <c r="D77" s="1" t="s">
        <v>377</v>
      </c>
      <c r="E77" s="5">
        <v>422202083023701</v>
      </c>
      <c r="F77" s="1" t="s">
        <v>459</v>
      </c>
      <c r="G77" s="1">
        <v>42.367288889999998</v>
      </c>
      <c r="H77" s="1">
        <v>-83.043719400000001</v>
      </c>
      <c r="I77" s="1" t="s">
        <v>381</v>
      </c>
      <c r="J77" s="1">
        <v>2.502408</v>
      </c>
      <c r="K77" s="1">
        <v>2.5298400000000001</v>
      </c>
      <c r="L77" s="1">
        <v>2039</v>
      </c>
      <c r="M77" s="7" t="s">
        <v>388</v>
      </c>
      <c r="N77" s="7" t="s">
        <v>388</v>
      </c>
    </row>
    <row r="78" spans="1:14" x14ac:dyDescent="0.35">
      <c r="A78" s="1">
        <f t="shared" si="1"/>
        <v>77</v>
      </c>
      <c r="B78" s="1" t="s">
        <v>67</v>
      </c>
      <c r="C78" s="1" t="s">
        <v>59</v>
      </c>
      <c r="D78" s="1" t="s">
        <v>377</v>
      </c>
      <c r="E78" s="5">
        <v>422203083023401</v>
      </c>
      <c r="F78" s="1" t="s">
        <v>460</v>
      </c>
      <c r="G78" s="1">
        <v>42.367497200000003</v>
      </c>
      <c r="H78" s="1">
        <v>-83.042699999999996</v>
      </c>
      <c r="I78" s="1" t="s">
        <v>381</v>
      </c>
      <c r="J78" s="1">
        <v>2.4627840000000001</v>
      </c>
      <c r="K78" s="1">
        <v>2.4993599999999998</v>
      </c>
      <c r="L78" s="1">
        <v>2107</v>
      </c>
      <c r="M78" s="7" t="s">
        <v>388</v>
      </c>
      <c r="N78" s="7" t="s">
        <v>388</v>
      </c>
    </row>
    <row r="79" spans="1:14" x14ac:dyDescent="0.35">
      <c r="A79" s="1">
        <f t="shared" si="1"/>
        <v>78</v>
      </c>
      <c r="B79" s="1" t="s">
        <v>67</v>
      </c>
      <c r="C79" s="1" t="s">
        <v>59</v>
      </c>
      <c r="D79" s="1" t="s">
        <v>377</v>
      </c>
      <c r="E79" s="5">
        <v>422203083023602</v>
      </c>
      <c r="F79" s="1" t="s">
        <v>461</v>
      </c>
      <c r="G79" s="1">
        <v>42.367458300000003</v>
      </c>
      <c r="H79" s="1">
        <v>-83.043255599999995</v>
      </c>
      <c r="I79" s="1" t="s">
        <v>381</v>
      </c>
      <c r="J79" s="1">
        <v>6.1569599999999998</v>
      </c>
      <c r="K79" s="1">
        <v>6.1874399999999996</v>
      </c>
      <c r="L79" s="1">
        <v>2014</v>
      </c>
      <c r="M79" s="7" t="s">
        <v>388</v>
      </c>
      <c r="N79" s="7" t="s">
        <v>388</v>
      </c>
    </row>
    <row r="80" spans="1:14" x14ac:dyDescent="0.35">
      <c r="A80" s="1">
        <f t="shared" si="1"/>
        <v>79</v>
      </c>
      <c r="B80" s="1" t="s">
        <v>67</v>
      </c>
      <c r="C80" s="1" t="s">
        <v>59</v>
      </c>
      <c r="D80" s="1" t="s">
        <v>377</v>
      </c>
      <c r="E80" s="5">
        <v>422206083024401</v>
      </c>
      <c r="F80" s="1" t="s">
        <v>462</v>
      </c>
      <c r="G80" s="1">
        <v>42.368247199999999</v>
      </c>
      <c r="H80" s="1">
        <v>-83.045450000000002</v>
      </c>
      <c r="I80" s="1" t="s">
        <v>415</v>
      </c>
      <c r="J80" s="1">
        <v>2.410968</v>
      </c>
      <c r="K80" s="1">
        <v>2.4384000000000001</v>
      </c>
      <c r="L80" s="1">
        <v>2349</v>
      </c>
      <c r="M80" s="7">
        <v>-3.6420156233472702E-2</v>
      </c>
      <c r="N80" s="7">
        <v>4.6389880718053899E-3</v>
      </c>
    </row>
    <row r="81" spans="1:14" x14ac:dyDescent="0.35">
      <c r="A81" s="1">
        <f t="shared" si="1"/>
        <v>80</v>
      </c>
      <c r="B81" s="1" t="s">
        <v>67</v>
      </c>
      <c r="C81" s="1" t="s">
        <v>59</v>
      </c>
      <c r="D81" s="1" t="s">
        <v>377</v>
      </c>
      <c r="E81" s="5">
        <v>422206083024402</v>
      </c>
      <c r="F81" s="1" t="s">
        <v>463</v>
      </c>
      <c r="G81" s="1">
        <v>42.368241670000003</v>
      </c>
      <c r="H81" s="1">
        <v>-83.045441699999998</v>
      </c>
      <c r="I81" s="1" t="s">
        <v>415</v>
      </c>
      <c r="J81" s="1">
        <v>5.9710320000000001</v>
      </c>
      <c r="K81" s="1">
        <v>6.0960000000000001</v>
      </c>
      <c r="L81" s="1">
        <v>2349</v>
      </c>
      <c r="M81" s="7">
        <v>0.25568671520858</v>
      </c>
      <c r="N81" s="7">
        <v>1.5856344166546701E-2</v>
      </c>
    </row>
    <row r="82" spans="1:14" x14ac:dyDescent="0.35">
      <c r="A82" s="1">
        <f t="shared" si="1"/>
        <v>81</v>
      </c>
      <c r="B82" s="1" t="s">
        <v>67</v>
      </c>
      <c r="C82" s="1" t="s">
        <v>59</v>
      </c>
      <c r="D82" s="1" t="s">
        <v>377</v>
      </c>
      <c r="E82" s="5">
        <v>422207083023501</v>
      </c>
      <c r="F82" s="1" t="s">
        <v>464</v>
      </c>
      <c r="G82" s="1">
        <v>42.368672199999999</v>
      </c>
      <c r="H82" s="1">
        <v>-83.042988890000004</v>
      </c>
      <c r="I82" s="1" t="s">
        <v>381</v>
      </c>
      <c r="J82" s="1">
        <v>2.4566880000000002</v>
      </c>
      <c r="K82" s="1">
        <v>2.4993599999999998</v>
      </c>
      <c r="L82" s="1">
        <v>2106</v>
      </c>
      <c r="M82" s="7">
        <v>-2.0153171040723099E-2</v>
      </c>
      <c r="N82" s="7">
        <v>2.7344935226063802E-3</v>
      </c>
    </row>
    <row r="83" spans="1:14" x14ac:dyDescent="0.35">
      <c r="A83" s="1">
        <f t="shared" si="1"/>
        <v>82</v>
      </c>
      <c r="B83" s="1" t="s">
        <v>67</v>
      </c>
      <c r="C83" s="1" t="s">
        <v>59</v>
      </c>
      <c r="D83" s="1" t="s">
        <v>377</v>
      </c>
      <c r="E83" s="5">
        <v>422207083023502</v>
      </c>
      <c r="F83" s="1" t="s">
        <v>465</v>
      </c>
      <c r="G83" s="1">
        <v>42.368650000000002</v>
      </c>
      <c r="H83" s="1">
        <v>-83.043019400000006</v>
      </c>
      <c r="I83" s="1" t="s">
        <v>381</v>
      </c>
      <c r="J83" s="1">
        <v>6.1569599999999998</v>
      </c>
      <c r="K83" s="1">
        <v>6.1874399999999996</v>
      </c>
      <c r="L83" s="1">
        <v>2106</v>
      </c>
      <c r="M83" s="7">
        <v>-3.3792764473459802E-2</v>
      </c>
      <c r="N83" s="7">
        <v>2.24104025589441E-3</v>
      </c>
    </row>
    <row r="84" spans="1:14" x14ac:dyDescent="0.35">
      <c r="A84" s="1">
        <f t="shared" si="1"/>
        <v>83</v>
      </c>
      <c r="B84" s="1" t="s">
        <v>67</v>
      </c>
      <c r="C84" s="1" t="s">
        <v>59</v>
      </c>
      <c r="D84" s="1" t="s">
        <v>377</v>
      </c>
      <c r="E84" s="5">
        <v>422207083024101</v>
      </c>
      <c r="F84" s="1" t="s">
        <v>466</v>
      </c>
      <c r="G84" s="1">
        <v>42.368533300000003</v>
      </c>
      <c r="H84" s="1">
        <v>-83.044644399999996</v>
      </c>
      <c r="I84" s="1" t="s">
        <v>415</v>
      </c>
      <c r="J84" s="1">
        <v>2.4627840000000001</v>
      </c>
      <c r="K84" s="1">
        <v>2.46888</v>
      </c>
      <c r="L84" s="1">
        <v>2349</v>
      </c>
      <c r="M84" s="7">
        <v>-1.9568414108846698E-2</v>
      </c>
      <c r="N84" s="7">
        <v>2.92510110154212E-3</v>
      </c>
    </row>
    <row r="85" spans="1:14" x14ac:dyDescent="0.35">
      <c r="A85" s="1">
        <f t="shared" si="1"/>
        <v>84</v>
      </c>
      <c r="B85" s="1" t="s">
        <v>67</v>
      </c>
      <c r="C85" s="1" t="s">
        <v>59</v>
      </c>
      <c r="D85" s="1" t="s">
        <v>377</v>
      </c>
      <c r="E85" s="5">
        <v>422207083024102</v>
      </c>
      <c r="F85" s="1" t="s">
        <v>467</v>
      </c>
      <c r="G85" s="1">
        <v>42.368524999999998</v>
      </c>
      <c r="H85" s="1">
        <v>-83.044644399999996</v>
      </c>
      <c r="I85" s="1" t="s">
        <v>415</v>
      </c>
      <c r="J85" s="1">
        <v>6.0441839999999996</v>
      </c>
      <c r="K85" s="1">
        <v>6.0960000000000001</v>
      </c>
      <c r="L85" s="1">
        <v>2349</v>
      </c>
      <c r="M85" s="7">
        <v>3.0500612047098998E-3</v>
      </c>
      <c r="N85" s="7">
        <v>1.56735348617201E-3</v>
      </c>
    </row>
    <row r="86" spans="1:14" x14ac:dyDescent="0.35">
      <c r="A86" s="1">
        <f t="shared" si="1"/>
        <v>85</v>
      </c>
      <c r="B86" s="1" t="s">
        <v>67</v>
      </c>
      <c r="C86" s="1" t="s">
        <v>59</v>
      </c>
      <c r="D86" s="1" t="s">
        <v>377</v>
      </c>
      <c r="E86" s="5">
        <v>422209083023601</v>
      </c>
      <c r="F86" s="1" t="s">
        <v>468</v>
      </c>
      <c r="G86" s="1">
        <v>42.369105560000001</v>
      </c>
      <c r="H86" s="1">
        <v>-83.043219399999998</v>
      </c>
      <c r="I86" s="1" t="s">
        <v>381</v>
      </c>
      <c r="J86" s="1">
        <v>2.520696</v>
      </c>
      <c r="K86" s="1">
        <v>2.5603199999999999</v>
      </c>
      <c r="L86" s="1">
        <v>2106</v>
      </c>
      <c r="M86" s="7">
        <v>-5.9136294392119699E-3</v>
      </c>
      <c r="N86" s="7">
        <v>7.1961547162831903E-4</v>
      </c>
    </row>
    <row r="87" spans="1:14" x14ac:dyDescent="0.35">
      <c r="A87" s="1">
        <f t="shared" si="1"/>
        <v>86</v>
      </c>
      <c r="B87" s="1" t="s">
        <v>67</v>
      </c>
      <c r="C87" s="1" t="s">
        <v>59</v>
      </c>
      <c r="D87" s="1" t="s">
        <v>377</v>
      </c>
      <c r="E87" s="5">
        <v>422209083023602</v>
      </c>
      <c r="F87" s="1" t="s">
        <v>469</v>
      </c>
      <c r="G87" s="1">
        <v>42.369113890000001</v>
      </c>
      <c r="H87" s="1">
        <v>-83.043225000000007</v>
      </c>
      <c r="I87" s="1" t="s">
        <v>381</v>
      </c>
      <c r="J87" s="1">
        <v>6.0472320000000002</v>
      </c>
      <c r="K87" s="1">
        <v>6.0655200000000002</v>
      </c>
      <c r="L87" s="1">
        <v>2106</v>
      </c>
      <c r="M87" s="7">
        <v>-1.01911566982216E-2</v>
      </c>
      <c r="N87" s="7">
        <v>9.2446596027480398E-4</v>
      </c>
    </row>
    <row r="88" spans="1:14" x14ac:dyDescent="0.35">
      <c r="A88" s="1">
        <f t="shared" si="1"/>
        <v>87</v>
      </c>
      <c r="B88" s="1" t="s">
        <v>68</v>
      </c>
      <c r="C88" s="1" t="s">
        <v>44</v>
      </c>
      <c r="D88" s="1" t="s">
        <v>377</v>
      </c>
      <c r="E88" s="5">
        <v>350735089593300</v>
      </c>
      <c r="F88" s="1" t="s">
        <v>470</v>
      </c>
      <c r="G88" s="1">
        <v>35.126478900000002</v>
      </c>
      <c r="H88" s="1">
        <v>-89.992312200000001</v>
      </c>
      <c r="I88" s="1" t="s">
        <v>379</v>
      </c>
      <c r="J88" s="1">
        <v>148.7424</v>
      </c>
      <c r="K88" s="1">
        <v>148.7424</v>
      </c>
      <c r="L88" s="1">
        <v>17470</v>
      </c>
      <c r="M88" s="7">
        <v>0.71182228264223402</v>
      </c>
      <c r="N88" s="7">
        <v>1.76435041512817E-2</v>
      </c>
    </row>
    <row r="89" spans="1:14" x14ac:dyDescent="0.35">
      <c r="A89" s="1">
        <f t="shared" si="1"/>
        <v>88</v>
      </c>
      <c r="B89" s="1" t="s">
        <v>68</v>
      </c>
      <c r="C89" s="1" t="s">
        <v>44</v>
      </c>
      <c r="D89" s="1" t="s">
        <v>377</v>
      </c>
      <c r="E89" s="5">
        <v>350857089591401</v>
      </c>
      <c r="F89" s="1" t="s">
        <v>471</v>
      </c>
      <c r="G89" s="1">
        <v>35.149534000000003</v>
      </c>
      <c r="H89" s="1">
        <v>-89.987311890000001</v>
      </c>
      <c r="I89" s="1" t="s">
        <v>381</v>
      </c>
      <c r="J89" s="1">
        <v>17.9832</v>
      </c>
      <c r="K89" s="1">
        <v>21.335999999999999</v>
      </c>
      <c r="L89" s="1">
        <v>10806</v>
      </c>
      <c r="M89" s="7">
        <v>0.62268606894920397</v>
      </c>
      <c r="N89" s="7">
        <v>1.9410789477613499E-2</v>
      </c>
    </row>
    <row r="90" spans="1:14" x14ac:dyDescent="0.35">
      <c r="A90" s="1">
        <f t="shared" si="1"/>
        <v>89</v>
      </c>
      <c r="B90" s="1" t="s">
        <v>68</v>
      </c>
      <c r="C90" s="1" t="s">
        <v>44</v>
      </c>
      <c r="D90" s="1" t="s">
        <v>377</v>
      </c>
      <c r="E90" s="5">
        <v>350900089482300</v>
      </c>
      <c r="F90" s="1" t="s">
        <v>472</v>
      </c>
      <c r="G90" s="1">
        <v>35.150083299999999</v>
      </c>
      <c r="H90" s="1">
        <v>-89.806111099999995</v>
      </c>
      <c r="I90" s="1" t="s">
        <v>379</v>
      </c>
      <c r="J90" s="1">
        <v>116.4336</v>
      </c>
      <c r="K90" s="1">
        <v>176.78399999999999</v>
      </c>
      <c r="L90" s="1">
        <v>17463</v>
      </c>
      <c r="M90" s="7">
        <v>0.47307558786493198</v>
      </c>
      <c r="N90" s="7">
        <v>4.00002688480839E-3</v>
      </c>
    </row>
    <row r="91" spans="1:14" x14ac:dyDescent="0.35">
      <c r="A91" s="1">
        <f t="shared" si="1"/>
        <v>90</v>
      </c>
      <c r="B91" s="1" t="s">
        <v>68</v>
      </c>
      <c r="C91" s="1" t="s">
        <v>44</v>
      </c>
      <c r="D91" s="1" t="s">
        <v>377</v>
      </c>
      <c r="E91" s="5">
        <v>351111089512501</v>
      </c>
      <c r="F91" s="1" t="s">
        <v>473</v>
      </c>
      <c r="G91" s="1">
        <v>35.186527779999999</v>
      </c>
      <c r="H91" s="1">
        <v>-89.856805600000001</v>
      </c>
      <c r="I91" s="1" t="s">
        <v>381</v>
      </c>
      <c r="J91" s="1">
        <v>27.431999999999999</v>
      </c>
      <c r="K91" s="1">
        <v>29.5656</v>
      </c>
      <c r="L91" s="1">
        <v>1905</v>
      </c>
      <c r="M91" s="7" t="s">
        <v>388</v>
      </c>
      <c r="N91" s="7" t="s">
        <v>388</v>
      </c>
    </row>
    <row r="93" spans="1:14" x14ac:dyDescent="0.35">
      <c r="E93" t="s">
        <v>476</v>
      </c>
      <c r="M93" s="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605013-E24D-4B1F-9452-F61C50F5F2F9}">
  <dimension ref="A1:R32"/>
  <sheetViews>
    <sheetView topLeftCell="C1" workbookViewId="0">
      <selection activeCell="G34" sqref="G34"/>
    </sheetView>
  </sheetViews>
  <sheetFormatPr defaultRowHeight="14.5" x14ac:dyDescent="0.35"/>
  <cols>
    <col min="2" max="2" width="13.6328125" customWidth="1"/>
    <col min="3" max="3" width="13.6328125" style="13" customWidth="1"/>
    <col min="4" max="4" width="6.6328125" style="13" customWidth="1"/>
    <col min="5" max="5" width="19.81640625" style="13" customWidth="1"/>
    <col min="6" max="6" width="10.6328125" style="1" customWidth="1"/>
    <col min="7" max="7" width="12.7265625" customWidth="1"/>
    <col min="8" max="8" width="13.08984375" customWidth="1"/>
    <col min="9" max="9" width="13.7265625" customWidth="1"/>
    <col min="10" max="10" width="15.08984375" customWidth="1"/>
    <col min="11" max="11" width="11.36328125" customWidth="1"/>
    <col min="12" max="12" width="4.90625" style="13" customWidth="1"/>
    <col min="13" max="13" width="12.81640625" customWidth="1"/>
    <col min="14" max="14" width="14" customWidth="1"/>
    <col min="15" max="15" width="13" customWidth="1"/>
    <col min="16" max="16" width="14.54296875" customWidth="1"/>
    <col min="17" max="17" width="13.26953125" customWidth="1"/>
    <col min="18" max="18" width="15.1796875" customWidth="1"/>
  </cols>
  <sheetData>
    <row r="1" spans="1:18" s="13" customFormat="1" x14ac:dyDescent="0.35"/>
    <row r="2" spans="1:18" x14ac:dyDescent="0.35">
      <c r="A2" s="3" t="s">
        <v>2</v>
      </c>
      <c r="B2" s="3" t="s">
        <v>3</v>
      </c>
      <c r="C2" s="15"/>
      <c r="D2" s="37" t="s">
        <v>2</v>
      </c>
      <c r="E2" s="37" t="s">
        <v>3</v>
      </c>
      <c r="F2" s="37" t="s">
        <v>344</v>
      </c>
      <c r="G2" s="37" t="s">
        <v>360</v>
      </c>
      <c r="H2" s="37"/>
      <c r="I2" s="37"/>
      <c r="J2" s="37"/>
      <c r="K2" s="37"/>
      <c r="L2" s="16"/>
      <c r="M2" s="37" t="s">
        <v>366</v>
      </c>
      <c r="N2" s="37"/>
      <c r="O2" s="37"/>
      <c r="P2" s="37"/>
      <c r="Q2" s="37"/>
      <c r="R2" s="37"/>
    </row>
    <row r="3" spans="1:18" ht="30.5" customHeight="1" x14ac:dyDescent="0.35">
      <c r="A3" s="3"/>
      <c r="B3" s="3"/>
      <c r="C3" s="15"/>
      <c r="D3" s="37"/>
      <c r="E3" s="37"/>
      <c r="F3" s="37"/>
      <c r="G3" s="17" t="s">
        <v>364</v>
      </c>
      <c r="H3" s="17" t="s">
        <v>365</v>
      </c>
      <c r="I3" s="18" t="s">
        <v>361</v>
      </c>
      <c r="J3" s="18" t="s">
        <v>362</v>
      </c>
      <c r="K3" s="17" t="s">
        <v>363</v>
      </c>
      <c r="L3" s="11"/>
      <c r="M3" s="21" t="s">
        <v>364</v>
      </c>
      <c r="N3" s="21" t="s">
        <v>365</v>
      </c>
      <c r="O3" s="22" t="s">
        <v>361</v>
      </c>
      <c r="P3" s="22" t="s">
        <v>362</v>
      </c>
      <c r="Q3" s="21" t="s">
        <v>363</v>
      </c>
      <c r="R3" s="21" t="s">
        <v>367</v>
      </c>
    </row>
    <row r="4" spans="1:18" x14ac:dyDescent="0.35">
      <c r="A4" s="1">
        <v>1</v>
      </c>
      <c r="B4" s="1" t="s">
        <v>5</v>
      </c>
      <c r="D4" s="19">
        <v>1</v>
      </c>
      <c r="E4" s="19" t="s">
        <v>5</v>
      </c>
      <c r="F4" s="19" t="s">
        <v>6</v>
      </c>
      <c r="G4" s="20">
        <v>0.44170825268067798</v>
      </c>
      <c r="H4" s="20">
        <v>81.953829381516798</v>
      </c>
      <c r="I4" s="20">
        <v>17.307765296520401</v>
      </c>
      <c r="J4" s="20">
        <v>0.29643531624347702</v>
      </c>
      <c r="K4" s="20">
        <v>2.6175303862558698E-4</v>
      </c>
      <c r="L4" s="6"/>
      <c r="M4" s="23">
        <v>25483</v>
      </c>
      <c r="N4" s="23">
        <v>8025803</v>
      </c>
      <c r="O4" s="23">
        <v>734565</v>
      </c>
      <c r="P4" s="23">
        <v>69</v>
      </c>
      <c r="Q4" s="23">
        <v>0</v>
      </c>
      <c r="R4" s="24">
        <f>SUM(N4:Q4)</f>
        <v>8760437</v>
      </c>
    </row>
    <row r="5" spans="1:18" x14ac:dyDescent="0.35">
      <c r="A5" s="1">
        <v>2</v>
      </c>
      <c r="B5" s="1" t="s">
        <v>7</v>
      </c>
      <c r="D5" s="19">
        <f>D4+1</f>
        <v>2</v>
      </c>
      <c r="E5" s="19" t="s">
        <v>7</v>
      </c>
      <c r="F5" s="19" t="s">
        <v>8</v>
      </c>
      <c r="G5" s="20">
        <v>31.537709662553699</v>
      </c>
      <c r="H5" s="20">
        <v>63.000374733748203</v>
      </c>
      <c r="I5" s="20">
        <v>3.6933288587058102</v>
      </c>
      <c r="J5" s="20">
        <v>1.5063709629287501</v>
      </c>
      <c r="K5" s="20">
        <v>0.26221578206346202</v>
      </c>
      <c r="L5" s="6"/>
      <c r="M5" s="23">
        <v>1209503</v>
      </c>
      <c r="N5" s="23">
        <v>2373187</v>
      </c>
      <c r="O5" s="23">
        <v>127329</v>
      </c>
      <c r="P5" s="23">
        <v>56115</v>
      </c>
      <c r="Q5" s="23">
        <v>10118</v>
      </c>
      <c r="R5" s="24">
        <f t="shared" ref="R5:R31" si="0">SUM(N5:Q5)</f>
        <v>2566749</v>
      </c>
    </row>
    <row r="6" spans="1:18" x14ac:dyDescent="0.35">
      <c r="A6" s="1">
        <v>3</v>
      </c>
      <c r="B6" s="1" t="s">
        <v>10</v>
      </c>
      <c r="D6" s="19">
        <f t="shared" ref="D6:D31" si="1">D5+1</f>
        <v>3</v>
      </c>
      <c r="E6" s="19" t="s">
        <v>10</v>
      </c>
      <c r="F6" s="19" t="s">
        <v>11</v>
      </c>
      <c r="G6" s="20">
        <v>3.1688682976700702E-2</v>
      </c>
      <c r="H6" s="20">
        <v>89.700252815551096</v>
      </c>
      <c r="I6" s="20">
        <v>10.191265488711201</v>
      </c>
      <c r="J6" s="20">
        <v>7.6793012761055796E-2</v>
      </c>
      <c r="K6" s="20">
        <v>0</v>
      </c>
      <c r="L6" s="6"/>
      <c r="M6" s="23">
        <v>0</v>
      </c>
      <c r="N6" s="23">
        <v>2643098</v>
      </c>
      <c r="O6" s="23">
        <v>55831</v>
      </c>
      <c r="P6" s="23">
        <v>133</v>
      </c>
      <c r="Q6" s="23">
        <v>0</v>
      </c>
      <c r="R6" s="24">
        <f t="shared" si="0"/>
        <v>2699062</v>
      </c>
    </row>
    <row r="7" spans="1:18" x14ac:dyDescent="0.35">
      <c r="A7" s="1">
        <v>4</v>
      </c>
      <c r="B7" s="1" t="s">
        <v>13</v>
      </c>
      <c r="D7" s="19">
        <f t="shared" si="1"/>
        <v>4</v>
      </c>
      <c r="E7" s="19" t="s">
        <v>13</v>
      </c>
      <c r="F7" s="19" t="s">
        <v>14</v>
      </c>
      <c r="G7" s="20">
        <v>1.4003155423865801</v>
      </c>
      <c r="H7" s="20">
        <v>27.218352766126699</v>
      </c>
      <c r="I7" s="20">
        <v>29.625710291042999</v>
      </c>
      <c r="J7" s="20">
        <v>30.107489642257001</v>
      </c>
      <c r="K7" s="20">
        <v>11.6481317581868</v>
      </c>
      <c r="L7" s="6"/>
      <c r="M7" s="23">
        <v>12800</v>
      </c>
      <c r="N7" s="23">
        <v>636602</v>
      </c>
      <c r="O7" s="23">
        <v>917024</v>
      </c>
      <c r="P7" s="23">
        <v>695685</v>
      </c>
      <c r="Q7" s="23">
        <v>224359</v>
      </c>
      <c r="R7" s="24">
        <f t="shared" si="0"/>
        <v>2473670</v>
      </c>
    </row>
    <row r="8" spans="1:18" x14ac:dyDescent="0.35">
      <c r="A8" s="1">
        <v>5</v>
      </c>
      <c r="B8" s="1" t="s">
        <v>16</v>
      </c>
      <c r="D8" s="19">
        <f t="shared" si="1"/>
        <v>5</v>
      </c>
      <c r="E8" s="19" t="s">
        <v>16</v>
      </c>
      <c r="F8" s="19" t="s">
        <v>17</v>
      </c>
      <c r="G8" s="20">
        <v>16.871148510128201</v>
      </c>
      <c r="H8" s="20">
        <v>80.520179466973403</v>
      </c>
      <c r="I8" s="20">
        <v>1.96978892099407</v>
      </c>
      <c r="J8" s="20">
        <v>0.59268786816544505</v>
      </c>
      <c r="K8" s="20">
        <v>4.6195233738824802E-2</v>
      </c>
      <c r="L8" s="6"/>
      <c r="M8" s="23">
        <v>114727</v>
      </c>
      <c r="N8" s="23">
        <v>1447002</v>
      </c>
      <c r="O8" s="23">
        <v>14574</v>
      </c>
      <c r="P8" s="23">
        <v>611</v>
      </c>
      <c r="Q8" s="23">
        <v>0</v>
      </c>
      <c r="R8" s="24">
        <f t="shared" si="0"/>
        <v>1462187</v>
      </c>
    </row>
    <row r="9" spans="1:18" x14ac:dyDescent="0.35">
      <c r="A9" s="1">
        <v>6</v>
      </c>
      <c r="B9" s="1" t="s">
        <v>19</v>
      </c>
      <c r="D9" s="19">
        <f t="shared" si="1"/>
        <v>6</v>
      </c>
      <c r="E9" s="19" t="s">
        <v>19</v>
      </c>
      <c r="F9" s="19" t="s">
        <v>20</v>
      </c>
      <c r="G9" s="20">
        <v>11.7712440438413</v>
      </c>
      <c r="H9" s="20">
        <v>87.726284705209196</v>
      </c>
      <c r="I9" s="20">
        <v>0.44854109050730501</v>
      </c>
      <c r="J9" s="20">
        <v>5.3930160442227301E-2</v>
      </c>
      <c r="K9" s="20">
        <v>0</v>
      </c>
      <c r="L9" s="6"/>
      <c r="M9" s="23">
        <v>27772</v>
      </c>
      <c r="N9" s="23">
        <v>1560760</v>
      </c>
      <c r="O9" s="23">
        <v>3</v>
      </c>
      <c r="P9" s="23">
        <v>0</v>
      </c>
      <c r="Q9" s="23">
        <v>0</v>
      </c>
      <c r="R9" s="24">
        <f t="shared" si="0"/>
        <v>1560763</v>
      </c>
    </row>
    <row r="10" spans="1:18" x14ac:dyDescent="0.35">
      <c r="A10" s="1">
        <v>7</v>
      </c>
      <c r="B10" s="1" t="s">
        <v>22</v>
      </c>
      <c r="D10" s="19">
        <f t="shared" si="1"/>
        <v>7</v>
      </c>
      <c r="E10" s="19" t="s">
        <v>22</v>
      </c>
      <c r="F10" s="19" t="s">
        <v>14</v>
      </c>
      <c r="G10" s="20">
        <v>10.801729293918701</v>
      </c>
      <c r="H10" s="20">
        <v>85.855769728879494</v>
      </c>
      <c r="I10" s="20">
        <v>3.1324614652846101</v>
      </c>
      <c r="J10" s="20">
        <v>0.20203352155259699</v>
      </c>
      <c r="K10" s="20">
        <v>8.0059903645551302E-3</v>
      </c>
      <c r="L10" s="6"/>
      <c r="M10" s="23">
        <v>129864</v>
      </c>
      <c r="N10" s="23">
        <v>1027862</v>
      </c>
      <c r="O10" s="23">
        <v>22855</v>
      </c>
      <c r="P10" s="23">
        <v>509</v>
      </c>
      <c r="Q10" s="23">
        <v>0</v>
      </c>
      <c r="R10" s="24">
        <f t="shared" si="0"/>
        <v>1051226</v>
      </c>
    </row>
    <row r="11" spans="1:18" x14ac:dyDescent="0.35">
      <c r="A11" s="1">
        <v>8</v>
      </c>
      <c r="B11" s="1" t="s">
        <v>25</v>
      </c>
      <c r="D11" s="19">
        <f t="shared" si="1"/>
        <v>8</v>
      </c>
      <c r="E11" s="19" t="s">
        <v>25</v>
      </c>
      <c r="F11" s="19" t="s">
        <v>8</v>
      </c>
      <c r="G11" s="20">
        <v>10.392363527891</v>
      </c>
      <c r="H11" s="20">
        <v>87.924430744754901</v>
      </c>
      <c r="I11" s="20">
        <v>1.51377150243611</v>
      </c>
      <c r="J11" s="20">
        <v>0.16346823108282801</v>
      </c>
      <c r="K11" s="20">
        <v>5.9659938351396997E-3</v>
      </c>
      <c r="L11" s="6"/>
      <c r="M11" s="23">
        <v>49258</v>
      </c>
      <c r="N11" s="23">
        <v>786459</v>
      </c>
      <c r="O11" s="23">
        <v>4749</v>
      </c>
      <c r="P11" s="23">
        <v>78</v>
      </c>
      <c r="Q11" s="23">
        <v>0</v>
      </c>
      <c r="R11" s="24">
        <f t="shared" si="0"/>
        <v>791286</v>
      </c>
    </row>
    <row r="12" spans="1:18" x14ac:dyDescent="0.35">
      <c r="A12" s="1">
        <v>9</v>
      </c>
      <c r="B12" s="1" t="s">
        <v>28</v>
      </c>
      <c r="D12" s="19">
        <f t="shared" si="1"/>
        <v>9</v>
      </c>
      <c r="E12" s="19" t="s">
        <v>28</v>
      </c>
      <c r="F12" s="19" t="s">
        <v>14</v>
      </c>
      <c r="G12" s="20">
        <v>0.13481687653048899</v>
      </c>
      <c r="H12" s="20">
        <v>10.724799614617799</v>
      </c>
      <c r="I12" s="20">
        <v>83.867136797312995</v>
      </c>
      <c r="J12" s="20">
        <v>5.2705704459996499</v>
      </c>
      <c r="K12" s="20">
        <v>2.6762655390667901E-3</v>
      </c>
      <c r="L12" s="6"/>
      <c r="M12" s="23">
        <v>777</v>
      </c>
      <c r="N12" s="23">
        <v>43777</v>
      </c>
      <c r="O12" s="23">
        <v>977068</v>
      </c>
      <c r="P12" s="23">
        <v>14681</v>
      </c>
      <c r="Q12" s="23">
        <v>0</v>
      </c>
      <c r="R12" s="24">
        <f t="shared" si="0"/>
        <v>1035526</v>
      </c>
    </row>
    <row r="13" spans="1:18" x14ac:dyDescent="0.35">
      <c r="A13" s="1">
        <v>10</v>
      </c>
      <c r="B13" s="1" t="s">
        <v>31</v>
      </c>
      <c r="D13" s="19">
        <f t="shared" si="1"/>
        <v>10</v>
      </c>
      <c r="E13" s="19" t="s">
        <v>31</v>
      </c>
      <c r="F13" s="19" t="s">
        <v>8</v>
      </c>
      <c r="G13" s="20">
        <v>51.057381378750598</v>
      </c>
      <c r="H13" s="20">
        <v>48.149018951057101</v>
      </c>
      <c r="I13" s="20">
        <v>0.76235812473428599</v>
      </c>
      <c r="J13" s="20">
        <v>3.1241545458058999E-2</v>
      </c>
      <c r="K13" s="20">
        <v>0</v>
      </c>
      <c r="L13" s="6"/>
      <c r="M13" s="23">
        <v>556514</v>
      </c>
      <c r="N13" s="23">
        <v>455666</v>
      </c>
      <c r="O13" s="23">
        <v>438</v>
      </c>
      <c r="P13" s="23">
        <v>0</v>
      </c>
      <c r="Q13" s="23">
        <v>0</v>
      </c>
      <c r="R13" s="24">
        <f t="shared" si="0"/>
        <v>456104</v>
      </c>
    </row>
    <row r="14" spans="1:18" x14ac:dyDescent="0.35">
      <c r="A14" s="1">
        <v>11</v>
      </c>
      <c r="B14" s="1" t="s">
        <v>34</v>
      </c>
      <c r="D14" s="19">
        <f t="shared" si="1"/>
        <v>11</v>
      </c>
      <c r="E14" s="19" t="s">
        <v>34</v>
      </c>
      <c r="F14" s="19" t="s">
        <v>14</v>
      </c>
      <c r="G14" s="20">
        <v>12.2499634355132</v>
      </c>
      <c r="H14" s="20">
        <v>87.002400351019105</v>
      </c>
      <c r="I14" s="20">
        <v>0.71279240835218904</v>
      </c>
      <c r="J14" s="20">
        <v>3.4843805115586803E-2</v>
      </c>
      <c r="K14" s="20">
        <v>0</v>
      </c>
      <c r="L14" s="6"/>
      <c r="M14" s="23">
        <v>59903</v>
      </c>
      <c r="N14" s="23">
        <v>755430</v>
      </c>
      <c r="O14" s="23">
        <v>2734</v>
      </c>
      <c r="P14" s="23">
        <v>0</v>
      </c>
      <c r="Q14" s="23">
        <v>0</v>
      </c>
      <c r="R14" s="24">
        <f t="shared" si="0"/>
        <v>758164</v>
      </c>
    </row>
    <row r="15" spans="1:18" x14ac:dyDescent="0.35">
      <c r="A15" s="1">
        <v>12</v>
      </c>
      <c r="B15" s="1" t="s">
        <v>37</v>
      </c>
      <c r="D15" s="19">
        <f t="shared" si="1"/>
        <v>12</v>
      </c>
      <c r="E15" s="19" t="s">
        <v>37</v>
      </c>
      <c r="F15" s="19" t="s">
        <v>23</v>
      </c>
      <c r="G15" s="20">
        <v>77.571050154762702</v>
      </c>
      <c r="H15" s="20">
        <v>22.322216939482399</v>
      </c>
      <c r="I15" s="20">
        <v>0.103822008325167</v>
      </c>
      <c r="J15" s="20">
        <v>2.91089742967757E-3</v>
      </c>
      <c r="K15" s="20">
        <v>0</v>
      </c>
      <c r="L15" s="6"/>
      <c r="M15" s="23">
        <v>621631</v>
      </c>
      <c r="N15" s="23">
        <v>139373</v>
      </c>
      <c r="O15" s="23">
        <v>80</v>
      </c>
      <c r="P15" s="23">
        <v>0</v>
      </c>
      <c r="Q15" s="23">
        <v>0</v>
      </c>
      <c r="R15" s="24">
        <f t="shared" si="0"/>
        <v>139453</v>
      </c>
    </row>
    <row r="16" spans="1:18" x14ac:dyDescent="0.35">
      <c r="A16" s="1">
        <v>13</v>
      </c>
      <c r="B16" s="1" t="s">
        <v>40</v>
      </c>
      <c r="D16" s="19">
        <f t="shared" si="1"/>
        <v>13</v>
      </c>
      <c r="E16" s="19" t="s">
        <v>40</v>
      </c>
      <c r="F16" s="19" t="s">
        <v>14</v>
      </c>
      <c r="G16" s="20">
        <v>0.35440028971062998</v>
      </c>
      <c r="H16" s="20">
        <v>4.8257248182344403</v>
      </c>
      <c r="I16" s="20">
        <v>75.637997901455094</v>
      </c>
      <c r="J16" s="20">
        <v>19.171662833778498</v>
      </c>
      <c r="K16" s="20">
        <v>1.02141568213544E-2</v>
      </c>
      <c r="L16" s="6"/>
      <c r="M16" s="23">
        <v>150</v>
      </c>
      <c r="N16" s="23">
        <v>22656</v>
      </c>
      <c r="O16" s="23">
        <v>683467</v>
      </c>
      <c r="P16" s="23">
        <v>82451</v>
      </c>
      <c r="Q16" s="23">
        <v>0</v>
      </c>
      <c r="R16" s="24">
        <f t="shared" si="0"/>
        <v>788574</v>
      </c>
    </row>
    <row r="17" spans="1:18" x14ac:dyDescent="0.35">
      <c r="A17" s="1">
        <v>14</v>
      </c>
      <c r="B17" s="1" t="s">
        <v>43</v>
      </c>
      <c r="D17" s="19">
        <f t="shared" si="1"/>
        <v>14</v>
      </c>
      <c r="E17" s="19" t="s">
        <v>43</v>
      </c>
      <c r="F17" s="19" t="s">
        <v>26</v>
      </c>
      <c r="G17" s="20">
        <v>0.179076033383716</v>
      </c>
      <c r="H17" s="20">
        <v>96.095375785853605</v>
      </c>
      <c r="I17" s="20">
        <v>3.6045212591180902</v>
      </c>
      <c r="J17" s="20">
        <v>0.11938402225581</v>
      </c>
      <c r="K17" s="20">
        <v>1.6428993888414299E-3</v>
      </c>
      <c r="L17" s="6"/>
      <c r="M17" s="23">
        <v>74</v>
      </c>
      <c r="N17" s="23">
        <v>833518</v>
      </c>
      <c r="O17" s="23">
        <v>3495</v>
      </c>
      <c r="P17" s="23">
        <v>365</v>
      </c>
      <c r="Q17" s="23">
        <v>0</v>
      </c>
      <c r="R17" s="24">
        <f t="shared" si="0"/>
        <v>837378</v>
      </c>
    </row>
    <row r="18" spans="1:18" x14ac:dyDescent="0.35">
      <c r="A18" s="1">
        <v>15</v>
      </c>
      <c r="B18" s="1" t="s">
        <v>46</v>
      </c>
      <c r="D18" s="19">
        <f t="shared" si="1"/>
        <v>15</v>
      </c>
      <c r="E18" s="19" t="s">
        <v>46</v>
      </c>
      <c r="F18" s="19" t="s">
        <v>29</v>
      </c>
      <c r="G18" s="20">
        <v>0.74132594532585905</v>
      </c>
      <c r="H18" s="20">
        <v>98.464318954135194</v>
      </c>
      <c r="I18" s="20">
        <v>0.74944265275643396</v>
      </c>
      <c r="J18" s="20">
        <v>4.4912447782515498E-2</v>
      </c>
      <c r="K18" s="20">
        <v>0</v>
      </c>
      <c r="L18" s="6"/>
      <c r="M18" s="23">
        <v>696</v>
      </c>
      <c r="N18" s="23">
        <v>719054</v>
      </c>
      <c r="O18" s="23">
        <v>1102</v>
      </c>
      <c r="P18" s="23">
        <v>0</v>
      </c>
      <c r="Q18" s="23">
        <v>0</v>
      </c>
      <c r="R18" s="24">
        <f t="shared" si="0"/>
        <v>720156</v>
      </c>
    </row>
    <row r="19" spans="1:18" x14ac:dyDescent="0.35">
      <c r="A19" s="1">
        <v>16</v>
      </c>
      <c r="B19" s="1" t="s">
        <v>49</v>
      </c>
      <c r="D19" s="19">
        <f t="shared" si="1"/>
        <v>16</v>
      </c>
      <c r="E19" s="19" t="s">
        <v>49</v>
      </c>
      <c r="F19" s="19" t="s">
        <v>32</v>
      </c>
      <c r="G19" s="20">
        <v>1.8868224447623601</v>
      </c>
      <c r="H19" s="20">
        <v>96.007523976050507</v>
      </c>
      <c r="I19" s="20">
        <v>2.0526678323530998</v>
      </c>
      <c r="J19" s="20">
        <v>5.2985746834101601E-2</v>
      </c>
      <c r="K19" s="20">
        <v>0</v>
      </c>
      <c r="L19" s="6"/>
      <c r="M19" s="23">
        <v>5098</v>
      </c>
      <c r="N19" s="23">
        <v>740509</v>
      </c>
      <c r="O19" s="23">
        <v>4679</v>
      </c>
      <c r="P19" s="23">
        <v>0</v>
      </c>
      <c r="Q19" s="23">
        <v>0</v>
      </c>
      <c r="R19" s="24">
        <f t="shared" si="0"/>
        <v>745188</v>
      </c>
    </row>
    <row r="20" spans="1:18" x14ac:dyDescent="0.35">
      <c r="A20" s="1">
        <v>17</v>
      </c>
      <c r="B20" s="1" t="s">
        <v>52</v>
      </c>
      <c r="D20" s="19">
        <f t="shared" si="1"/>
        <v>17</v>
      </c>
      <c r="E20" s="19" t="s">
        <v>52</v>
      </c>
      <c r="F20" s="19" t="s">
        <v>8</v>
      </c>
      <c r="G20" s="20">
        <v>6.9068478329598104</v>
      </c>
      <c r="H20" s="20">
        <v>92.366707180845495</v>
      </c>
      <c r="I20" s="20">
        <v>0.57469245522949097</v>
      </c>
      <c r="J20" s="20">
        <v>0.15175253096524399</v>
      </c>
      <c r="K20" s="20">
        <v>0</v>
      </c>
      <c r="L20" s="6"/>
      <c r="M20" s="23">
        <v>19434</v>
      </c>
      <c r="N20" s="23">
        <v>850862</v>
      </c>
      <c r="O20" s="23">
        <v>2344</v>
      </c>
      <c r="P20" s="23">
        <v>78</v>
      </c>
      <c r="Q20" s="23">
        <v>0</v>
      </c>
      <c r="R20" s="24">
        <f t="shared" si="0"/>
        <v>853284</v>
      </c>
    </row>
    <row r="21" spans="1:18" x14ac:dyDescent="0.35">
      <c r="A21" s="1">
        <v>18</v>
      </c>
      <c r="B21" s="1" t="s">
        <v>55</v>
      </c>
      <c r="D21" s="19">
        <f t="shared" si="1"/>
        <v>18</v>
      </c>
      <c r="E21" s="19" t="s">
        <v>55</v>
      </c>
      <c r="F21" s="19" t="s">
        <v>35</v>
      </c>
      <c r="G21" s="20">
        <v>2.2612878430983598</v>
      </c>
      <c r="H21" s="20">
        <v>93.776499466911304</v>
      </c>
      <c r="I21" s="20">
        <v>3.7547626722207101</v>
      </c>
      <c r="J21" s="20">
        <v>0.18926714768622999</v>
      </c>
      <c r="K21" s="20">
        <v>1.8182870083393299E-2</v>
      </c>
      <c r="L21" s="6"/>
      <c r="M21" s="23">
        <v>7948</v>
      </c>
      <c r="N21" s="23">
        <v>669556</v>
      </c>
      <c r="O21" s="23">
        <v>2651</v>
      </c>
      <c r="P21" s="23">
        <v>93</v>
      </c>
      <c r="Q21" s="23">
        <v>0</v>
      </c>
      <c r="R21" s="24">
        <f t="shared" si="0"/>
        <v>672300</v>
      </c>
    </row>
    <row r="22" spans="1:18" x14ac:dyDescent="0.35">
      <c r="A22" s="1">
        <v>19</v>
      </c>
      <c r="B22" s="1" t="s">
        <v>58</v>
      </c>
      <c r="D22" s="19">
        <f t="shared" si="1"/>
        <v>19</v>
      </c>
      <c r="E22" s="19" t="s">
        <v>58</v>
      </c>
      <c r="F22" s="19" t="s">
        <v>38</v>
      </c>
      <c r="G22" s="20">
        <v>0.42267875896963603</v>
      </c>
      <c r="H22" s="20">
        <v>94.578640495418796</v>
      </c>
      <c r="I22" s="20">
        <v>4.9629832739237703</v>
      </c>
      <c r="J22" s="20">
        <v>3.5697471687766102E-2</v>
      </c>
      <c r="K22" s="20">
        <v>0</v>
      </c>
      <c r="L22" s="6"/>
      <c r="M22" s="23">
        <v>81</v>
      </c>
      <c r="N22" s="23">
        <v>624831</v>
      </c>
      <c r="O22" s="23">
        <v>22084</v>
      </c>
      <c r="P22" s="23">
        <v>0</v>
      </c>
      <c r="Q22" s="23">
        <v>0</v>
      </c>
      <c r="R22" s="24">
        <f t="shared" si="0"/>
        <v>646915</v>
      </c>
    </row>
    <row r="23" spans="1:18" x14ac:dyDescent="0.35">
      <c r="A23" s="1">
        <v>20</v>
      </c>
      <c r="B23" s="1" t="s">
        <v>36</v>
      </c>
      <c r="D23" s="19">
        <f t="shared" si="1"/>
        <v>20</v>
      </c>
      <c r="E23" s="19" t="s">
        <v>36</v>
      </c>
      <c r="F23" s="19" t="s">
        <v>41</v>
      </c>
      <c r="G23" s="20">
        <v>9.93651801301381</v>
      </c>
      <c r="H23" s="20">
        <v>87.296460879225506</v>
      </c>
      <c r="I23" s="20">
        <v>2.6456118076495798</v>
      </c>
      <c r="J23" s="20">
        <v>0.12140930011109299</v>
      </c>
      <c r="K23" s="20">
        <v>0</v>
      </c>
      <c r="L23" s="6"/>
      <c r="M23" s="23">
        <v>46759</v>
      </c>
      <c r="N23" s="23">
        <v>631190</v>
      </c>
      <c r="O23" s="23">
        <v>3760</v>
      </c>
      <c r="P23" s="23">
        <v>0</v>
      </c>
      <c r="Q23" s="23">
        <v>0</v>
      </c>
      <c r="R23" s="24">
        <f t="shared" si="0"/>
        <v>634950</v>
      </c>
    </row>
    <row r="24" spans="1:18" x14ac:dyDescent="0.35">
      <c r="A24" s="1">
        <v>21</v>
      </c>
      <c r="B24" s="1" t="s">
        <v>61</v>
      </c>
      <c r="D24" s="19">
        <f t="shared" si="1"/>
        <v>21</v>
      </c>
      <c r="E24" s="19" t="s">
        <v>61</v>
      </c>
      <c r="F24" s="19" t="s">
        <v>44</v>
      </c>
      <c r="G24" s="20">
        <v>3.3967367128698802</v>
      </c>
      <c r="H24" s="20">
        <v>95.677419737489799</v>
      </c>
      <c r="I24" s="20">
        <v>0.88432590167434699</v>
      </c>
      <c r="J24" s="20">
        <v>4.1517647965931798E-2</v>
      </c>
      <c r="K24" s="20">
        <v>0</v>
      </c>
      <c r="L24" s="6"/>
      <c r="M24" s="23">
        <v>1344</v>
      </c>
      <c r="N24" s="23">
        <v>597672</v>
      </c>
      <c r="O24" s="23">
        <v>794</v>
      </c>
      <c r="P24" s="23">
        <v>0</v>
      </c>
      <c r="Q24" s="23">
        <v>0</v>
      </c>
      <c r="R24" s="24">
        <f t="shared" si="0"/>
        <v>598466</v>
      </c>
    </row>
    <row r="25" spans="1:18" x14ac:dyDescent="0.35">
      <c r="A25" s="1">
        <v>22</v>
      </c>
      <c r="B25" s="1" t="s">
        <v>62</v>
      </c>
      <c r="D25" s="19">
        <f t="shared" si="1"/>
        <v>22</v>
      </c>
      <c r="E25" s="19" t="s">
        <v>62</v>
      </c>
      <c r="F25" s="19" t="s">
        <v>47</v>
      </c>
      <c r="G25" s="20">
        <v>12.8085622076179</v>
      </c>
      <c r="H25" s="20">
        <v>79.937103913196495</v>
      </c>
      <c r="I25" s="20">
        <v>7.0306357804023101</v>
      </c>
      <c r="J25" s="20">
        <v>0.222829368302631</v>
      </c>
      <c r="K25" s="20">
        <v>8.6873048071201095E-4</v>
      </c>
      <c r="L25" s="6"/>
      <c r="M25" s="23">
        <v>124516</v>
      </c>
      <c r="N25" s="23">
        <v>617171</v>
      </c>
      <c r="O25" s="23">
        <v>5574</v>
      </c>
      <c r="P25" s="23">
        <v>19</v>
      </c>
      <c r="Q25" s="23">
        <v>0</v>
      </c>
      <c r="R25" s="24">
        <f t="shared" si="0"/>
        <v>622764</v>
      </c>
    </row>
    <row r="26" spans="1:18" x14ac:dyDescent="0.35">
      <c r="A26" s="1">
        <v>23</v>
      </c>
      <c r="B26" s="1" t="s">
        <v>63</v>
      </c>
      <c r="D26" s="19">
        <f t="shared" si="1"/>
        <v>23</v>
      </c>
      <c r="E26" s="19" t="s">
        <v>63</v>
      </c>
      <c r="F26" s="19" t="s">
        <v>14</v>
      </c>
      <c r="G26" s="20">
        <v>23.657661569637</v>
      </c>
      <c r="H26" s="20">
        <v>73.822151918364796</v>
      </c>
      <c r="I26" s="20">
        <v>2.4484352222325598</v>
      </c>
      <c r="J26" s="20">
        <v>7.0924185560828301E-2</v>
      </c>
      <c r="K26" s="20">
        <v>8.2710420479100105E-4</v>
      </c>
      <c r="L26" s="6"/>
      <c r="M26" s="23">
        <v>186528</v>
      </c>
      <c r="N26" s="23">
        <v>490308</v>
      </c>
      <c r="O26" s="23">
        <v>8686</v>
      </c>
      <c r="P26" s="23">
        <v>0</v>
      </c>
      <c r="Q26" s="23">
        <v>0</v>
      </c>
      <c r="R26" s="24">
        <f t="shared" si="0"/>
        <v>498994</v>
      </c>
    </row>
    <row r="27" spans="1:18" x14ac:dyDescent="0.35">
      <c r="A27" s="1">
        <v>24</v>
      </c>
      <c r="B27" s="1" t="s">
        <v>64</v>
      </c>
      <c r="D27" s="19">
        <f t="shared" si="1"/>
        <v>24</v>
      </c>
      <c r="E27" s="19" t="s">
        <v>64</v>
      </c>
      <c r="F27" s="19" t="s">
        <v>50</v>
      </c>
      <c r="G27" s="20">
        <v>27.382660863427802</v>
      </c>
      <c r="H27" s="20">
        <v>72.264439477708507</v>
      </c>
      <c r="I27" s="20">
        <v>0.33525467592048003</v>
      </c>
      <c r="J27" s="20">
        <v>1.7644982943183202E-2</v>
      </c>
      <c r="K27" s="20">
        <v>0</v>
      </c>
      <c r="L27" s="6"/>
      <c r="M27" s="23">
        <v>113009</v>
      </c>
      <c r="N27" s="23">
        <v>535231</v>
      </c>
      <c r="O27" s="23">
        <v>0</v>
      </c>
      <c r="P27" s="23">
        <v>0</v>
      </c>
      <c r="Q27" s="23">
        <v>0</v>
      </c>
      <c r="R27" s="24">
        <f t="shared" si="0"/>
        <v>535231</v>
      </c>
    </row>
    <row r="28" spans="1:18" x14ac:dyDescent="0.35">
      <c r="A28" s="1">
        <v>25</v>
      </c>
      <c r="B28" s="1" t="s">
        <v>65</v>
      </c>
      <c r="D28" s="19">
        <f t="shared" si="1"/>
        <v>25</v>
      </c>
      <c r="E28" s="19" t="s">
        <v>65</v>
      </c>
      <c r="F28" s="19" t="s">
        <v>53</v>
      </c>
      <c r="G28" s="20">
        <v>10.021122666019</v>
      </c>
      <c r="H28" s="20">
        <v>87.863666806503105</v>
      </c>
      <c r="I28" s="20">
        <v>1.97684602533248</v>
      </c>
      <c r="J28" s="20">
        <v>0.13836450214538601</v>
      </c>
      <c r="K28" s="20">
        <v>0</v>
      </c>
      <c r="L28" s="6"/>
      <c r="M28" s="23">
        <v>34254</v>
      </c>
      <c r="N28" s="23">
        <v>547480</v>
      </c>
      <c r="O28" s="23">
        <v>847</v>
      </c>
      <c r="P28" s="23">
        <v>0</v>
      </c>
      <c r="Q28" s="23">
        <v>0</v>
      </c>
      <c r="R28" s="24">
        <f t="shared" si="0"/>
        <v>548327</v>
      </c>
    </row>
    <row r="29" spans="1:18" x14ac:dyDescent="0.35">
      <c r="A29" s="1">
        <v>26</v>
      </c>
      <c r="B29" s="1" t="s">
        <v>66</v>
      </c>
      <c r="D29" s="19">
        <f t="shared" si="1"/>
        <v>26</v>
      </c>
      <c r="E29" s="19" t="s">
        <v>66</v>
      </c>
      <c r="F29" s="19" t="s">
        <v>56</v>
      </c>
      <c r="G29" s="20">
        <v>21.134501449640702</v>
      </c>
      <c r="H29" s="20">
        <v>70.086978444472507</v>
      </c>
      <c r="I29" s="20">
        <v>5.7405773351821496</v>
      </c>
      <c r="J29" s="20">
        <v>3.03794277070465</v>
      </c>
      <c r="K29" s="20">
        <v>0</v>
      </c>
      <c r="L29" s="6"/>
      <c r="M29" s="23">
        <v>129904</v>
      </c>
      <c r="N29" s="23">
        <v>463253</v>
      </c>
      <c r="O29" s="23">
        <v>32736</v>
      </c>
      <c r="P29" s="23">
        <v>16880</v>
      </c>
      <c r="Q29" s="23">
        <v>0</v>
      </c>
      <c r="R29" s="24">
        <f t="shared" si="0"/>
        <v>512869</v>
      </c>
    </row>
    <row r="30" spans="1:18" x14ac:dyDescent="0.35">
      <c r="A30" s="1">
        <v>27</v>
      </c>
      <c r="B30" s="1" t="s">
        <v>67</v>
      </c>
      <c r="D30" s="19">
        <f t="shared" si="1"/>
        <v>27</v>
      </c>
      <c r="E30" s="19" t="s">
        <v>67</v>
      </c>
      <c r="F30" s="19" t="s">
        <v>59</v>
      </c>
      <c r="G30" s="20">
        <v>0.27572920742903601</v>
      </c>
      <c r="H30" s="20">
        <v>97.540110171277206</v>
      </c>
      <c r="I30" s="20">
        <v>2.1474368622257001</v>
      </c>
      <c r="J30" s="20">
        <v>3.67237590680594E-2</v>
      </c>
      <c r="K30" s="20">
        <v>0</v>
      </c>
      <c r="L30" s="6"/>
      <c r="M30" s="23">
        <v>32</v>
      </c>
      <c r="N30" s="23">
        <v>596307</v>
      </c>
      <c r="O30" s="23">
        <v>1416</v>
      </c>
      <c r="P30" s="23">
        <v>292</v>
      </c>
      <c r="Q30" s="23">
        <v>0</v>
      </c>
      <c r="R30" s="24">
        <f t="shared" si="0"/>
        <v>598015</v>
      </c>
    </row>
    <row r="31" spans="1:18" x14ac:dyDescent="0.35">
      <c r="A31" s="1">
        <v>28</v>
      </c>
      <c r="B31" s="1" t="s">
        <v>68</v>
      </c>
      <c r="D31" s="19">
        <f t="shared" si="1"/>
        <v>28</v>
      </c>
      <c r="E31" s="19" t="s">
        <v>68</v>
      </c>
      <c r="F31" s="19" t="s">
        <v>44</v>
      </c>
      <c r="G31" s="20">
        <v>50.356476248817302</v>
      </c>
      <c r="H31" s="20">
        <v>48.764627892864397</v>
      </c>
      <c r="I31" s="20">
        <v>0.73308427449390201</v>
      </c>
      <c r="J31" s="20">
        <v>0.12855577508778901</v>
      </c>
      <c r="K31" s="20">
        <v>1.7255808736615998E-2</v>
      </c>
      <c r="L31" s="6"/>
      <c r="M31" s="23">
        <v>379293</v>
      </c>
      <c r="N31" s="23">
        <v>258198</v>
      </c>
      <c r="O31" s="23">
        <v>189</v>
      </c>
      <c r="P31" s="23">
        <v>0</v>
      </c>
      <c r="Q31" s="23">
        <v>0</v>
      </c>
      <c r="R31" s="24">
        <f t="shared" si="0"/>
        <v>258387</v>
      </c>
    </row>
    <row r="32" spans="1:18" x14ac:dyDescent="0.35">
      <c r="G32" s="6"/>
      <c r="H32" s="6"/>
      <c r="I32" s="6"/>
      <c r="J32" s="6"/>
      <c r="K32" s="6"/>
      <c r="L32" s="6"/>
    </row>
  </sheetData>
  <mergeCells count="5">
    <mergeCell ref="G2:K2"/>
    <mergeCell ref="M2:R2"/>
    <mergeCell ref="D2:D3"/>
    <mergeCell ref="E2:E3"/>
    <mergeCell ref="F2:F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 Description</vt:lpstr>
      <vt:lpstr>Table B1</vt:lpstr>
      <vt:lpstr>Table B2</vt:lpstr>
      <vt:lpstr>Table B3</vt:lpstr>
      <vt:lpstr>Table B4</vt:lpstr>
      <vt:lpstr>Table B5</vt:lpstr>
      <vt:lpstr>Table B6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Ohenhen, Osadebamwen</dc:creator>
  <cp:lastModifiedBy>Ohenhen, Osadebamwen</cp:lastModifiedBy>
  <dcterms:created xsi:type="dcterms:W3CDTF">2024-04-19T13:22:22Z</dcterms:created>
  <dcterms:modified xsi:type="dcterms:W3CDTF">2024-07-28T12:53:24Z</dcterms:modified>
</cp:coreProperties>
</file>