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defaultThemeVersion="166925"/>
  <mc:AlternateContent xmlns:mc="http://schemas.openxmlformats.org/markup-compatibility/2006">
    <mc:Choice Requires="x15">
      <x15ac:absPath xmlns:x15ac="http://schemas.microsoft.com/office/spreadsheetml/2010/11/ac" url="C:\Users\User9\Desktop\dissertation\appendix_tables\"/>
    </mc:Choice>
  </mc:AlternateContent>
  <xr:revisionPtr revIDLastSave="0" documentId="13_ncr:1_{958ED757-7909-42D9-B52A-D408CD909AE8}" xr6:coauthVersionLast="36" xr6:coauthVersionMax="36" xr10:uidLastSave="{00000000-0000-0000-0000-000000000000}"/>
  <bookViews>
    <workbookView xWindow="0" yWindow="0" windowWidth="9740" windowHeight="5630" xr2:uid="{2A4B2102-E03D-4BCE-A379-35A58B80454A}"/>
  </bookViews>
  <sheets>
    <sheet name="Table Discription" sheetId="14" r:id="rId1"/>
    <sheet name="Table A1" sheetId="16" r:id="rId2"/>
    <sheet name="Table A2" sheetId="13" r:id="rId3"/>
    <sheet name="Table A3" sheetId="39" r:id="rId4"/>
    <sheet name="Table A4" sheetId="34" r:id="rId5"/>
    <sheet name="Table A5" sheetId="5" r:id="rId6"/>
    <sheet name="Table A6" sheetId="4" r:id="rId7"/>
    <sheet name="Table A7" sheetId="6" r:id="rId8"/>
    <sheet name="Table A8" sheetId="35" r:id="rId9"/>
    <sheet name="Table A9" sheetId="36" r:id="rId10"/>
    <sheet name="Table A10" sheetId="37" r:id="rId11"/>
    <sheet name="Table A11" sheetId="22" r:id="rId12"/>
    <sheet name="Table A12" sheetId="25" r:id="rId13"/>
    <sheet name="Table A13" sheetId="24" r:id="rId14"/>
    <sheet name="Table A14" sheetId="38" r:id="rId15"/>
    <sheet name="Table A15" sheetId="40" r:id="rId16"/>
    <sheet name="Table A16" sheetId="9" r:id="rId17"/>
    <sheet name="Table A17" sheetId="30" r:id="rId18"/>
    <sheet name="Table A18" sheetId="29" r:id="rId19"/>
    <sheet name="Table A19" sheetId="26" r:id="rId20"/>
    <sheet name="Table A20" sheetId="27" r:id="rId21"/>
    <sheet name="Table A21" sheetId="28" r:id="rId22"/>
    <sheet name="Table A22" sheetId="12" r:id="rId23"/>
    <sheet name="Table A23" sheetId="19" r:id="rId24"/>
    <sheet name="Table A24" sheetId="20" r:id="rId25"/>
    <sheet name="Table A25" sheetId="21" r:id="rId26"/>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6" i="24" l="1"/>
  <c r="L36" i="24"/>
  <c r="M36" i="24"/>
  <c r="N36" i="24"/>
  <c r="O36" i="24"/>
  <c r="P36" i="24"/>
  <c r="K35" i="24"/>
  <c r="L35" i="24"/>
  <c r="M35" i="24"/>
  <c r="N35" i="24"/>
  <c r="O35" i="24"/>
  <c r="P35" i="24"/>
  <c r="K34" i="24"/>
  <c r="L34" i="24"/>
  <c r="M34" i="24"/>
  <c r="N34" i="24"/>
  <c r="O34" i="24"/>
  <c r="P34" i="24"/>
  <c r="E34" i="24"/>
  <c r="J36" i="24"/>
  <c r="I36" i="24"/>
  <c r="H36" i="24"/>
  <c r="G36" i="24"/>
  <c r="F36" i="24"/>
  <c r="E36" i="24"/>
  <c r="J35" i="24"/>
  <c r="I35" i="24"/>
  <c r="H35" i="24"/>
  <c r="G35" i="24"/>
  <c r="F35" i="24"/>
  <c r="E35" i="24"/>
  <c r="J34" i="24"/>
  <c r="I34" i="24"/>
  <c r="H34" i="24"/>
  <c r="G34" i="24"/>
  <c r="F34" i="24"/>
  <c r="P39" i="25"/>
  <c r="O39" i="25"/>
  <c r="N39" i="25"/>
  <c r="M39" i="25"/>
  <c r="L39" i="25"/>
  <c r="K39" i="25"/>
  <c r="J39" i="25"/>
  <c r="I39" i="25"/>
  <c r="H39" i="25"/>
  <c r="G39" i="25"/>
  <c r="F39" i="25"/>
  <c r="E39" i="25"/>
  <c r="P38" i="25"/>
  <c r="O38" i="25"/>
  <c r="N38" i="25"/>
  <c r="M38" i="25"/>
  <c r="L38" i="25"/>
  <c r="K38" i="25"/>
  <c r="J38" i="25"/>
  <c r="I38" i="25"/>
  <c r="H38" i="25"/>
  <c r="G38" i="25"/>
  <c r="F38" i="25"/>
  <c r="E38" i="25"/>
  <c r="P37" i="25"/>
  <c r="O37" i="25"/>
  <c r="N37" i="25"/>
  <c r="M37" i="25"/>
  <c r="L37" i="25"/>
  <c r="K37" i="25"/>
  <c r="J37" i="25"/>
  <c r="I37" i="25"/>
  <c r="H37" i="25"/>
  <c r="G37" i="25"/>
  <c r="F37" i="25"/>
  <c r="E37" i="25"/>
  <c r="K39" i="22"/>
  <c r="L39" i="22"/>
  <c r="M39" i="22"/>
  <c r="N39" i="22"/>
  <c r="O39" i="22"/>
  <c r="P39" i="22"/>
  <c r="K38" i="22"/>
  <c r="L38" i="22"/>
  <c r="M38" i="22"/>
  <c r="N38" i="22"/>
  <c r="O38" i="22"/>
  <c r="P38" i="22"/>
  <c r="K37" i="22"/>
  <c r="L37" i="22"/>
  <c r="M37" i="22"/>
  <c r="N37" i="22"/>
  <c r="O37" i="22"/>
  <c r="P37" i="22"/>
  <c r="J39" i="22"/>
  <c r="I39" i="22"/>
  <c r="H39" i="22"/>
  <c r="G39" i="22"/>
  <c r="F39" i="22"/>
  <c r="E39" i="22"/>
  <c r="J38" i="22"/>
  <c r="I38" i="22"/>
  <c r="H38" i="22"/>
  <c r="G38" i="22"/>
  <c r="F38" i="22"/>
  <c r="E38" i="22"/>
  <c r="J37" i="22"/>
  <c r="I37" i="22"/>
  <c r="H37" i="22"/>
  <c r="G37" i="22"/>
  <c r="F37" i="22"/>
  <c r="E37" i="22"/>
  <c r="A5" i="40" l="1"/>
  <c r="A6" i="40"/>
  <c r="A7" i="40" s="1"/>
  <c r="A8" i="40" s="1"/>
  <c r="A9" i="40" s="1"/>
  <c r="A10" i="40" s="1"/>
  <c r="A11" i="40" s="1"/>
  <c r="A12" i="40" s="1"/>
  <c r="A13" i="40" s="1"/>
  <c r="A14" i="40" s="1"/>
  <c r="A15" i="40" s="1"/>
  <c r="A16" i="40" s="1"/>
  <c r="A17" i="40" s="1"/>
  <c r="A18" i="40" s="1"/>
  <c r="A19" i="40" s="1"/>
  <c r="A20" i="40" s="1"/>
  <c r="A21" i="40" s="1"/>
  <c r="A22" i="40" s="1"/>
  <c r="A23" i="40" s="1"/>
  <c r="A24" i="40" s="1"/>
  <c r="A25" i="40" s="1"/>
  <c r="A26" i="40" s="1"/>
  <c r="A27" i="40" s="1"/>
  <c r="A28" i="40" s="1"/>
  <c r="A29" i="40" s="1"/>
  <c r="A30" i="40" s="1"/>
  <c r="A31" i="40" s="1"/>
  <c r="A32" i="40" s="1"/>
  <c r="A33" i="40" s="1"/>
  <c r="A34" i="40" s="1"/>
  <c r="A35" i="40" s="1"/>
  <c r="A36" i="40" s="1"/>
  <c r="A37" i="40" s="1"/>
  <c r="A38" i="40" s="1"/>
  <c r="A39" i="40" s="1"/>
  <c r="A40" i="40" s="1"/>
  <c r="A41" i="40" s="1"/>
  <c r="A42" i="40" s="1"/>
  <c r="A43" i="40" s="1"/>
  <c r="A44" i="40" s="1"/>
  <c r="A45" i="40" s="1"/>
  <c r="A46" i="40" s="1"/>
  <c r="A47" i="40" s="1"/>
  <c r="A48" i="40" s="1"/>
  <c r="A49" i="40" s="1"/>
  <c r="A50" i="40" s="1"/>
  <c r="A51" i="40" s="1"/>
  <c r="A52" i="40" s="1"/>
  <c r="A53" i="40" s="1"/>
  <c r="A54" i="40" s="1"/>
  <c r="A55" i="40" s="1"/>
  <c r="A56" i="40" s="1"/>
  <c r="A57" i="40" s="1"/>
  <c r="A58" i="40" s="1"/>
  <c r="A59" i="40" s="1"/>
  <c r="A60" i="40" s="1"/>
  <c r="A61" i="40" s="1"/>
  <c r="A62" i="40" s="1"/>
  <c r="A63" i="40" s="1"/>
  <c r="A64" i="40" s="1"/>
  <c r="A65" i="40" s="1"/>
  <c r="A66" i="40" s="1"/>
  <c r="A67" i="40" s="1"/>
  <c r="A68" i="40" s="1"/>
  <c r="A69" i="40" s="1"/>
  <c r="A70" i="40" s="1"/>
  <c r="A71" i="40" s="1"/>
  <c r="A72" i="40" s="1"/>
  <c r="A73" i="40" s="1"/>
  <c r="A74" i="40" s="1"/>
  <c r="A75" i="40" s="1"/>
  <c r="A76" i="40" s="1"/>
  <c r="A4" i="40"/>
  <c r="I4" i="40" l="1"/>
  <c r="I5" i="40"/>
  <c r="I6" i="40"/>
  <c r="I7" i="40"/>
  <c r="I8" i="40"/>
  <c r="I9" i="40"/>
  <c r="I10" i="40"/>
  <c r="I11" i="40"/>
  <c r="I12" i="40"/>
  <c r="I13" i="40"/>
  <c r="I14" i="40"/>
  <c r="I15" i="40"/>
  <c r="I16" i="40"/>
  <c r="I17" i="40"/>
  <c r="I18" i="40"/>
  <c r="I19" i="40"/>
  <c r="I20" i="40"/>
  <c r="I21" i="40"/>
  <c r="I22" i="40"/>
  <c r="I23" i="40"/>
  <c r="I24" i="40"/>
  <c r="I25" i="40"/>
  <c r="I26" i="40"/>
  <c r="I27" i="40"/>
  <c r="I28" i="40"/>
  <c r="I29" i="40"/>
  <c r="I30" i="40"/>
  <c r="I31" i="40"/>
  <c r="I32" i="40"/>
  <c r="I33" i="40"/>
  <c r="I34" i="40"/>
  <c r="I35" i="40"/>
  <c r="I36" i="40"/>
  <c r="I37" i="40"/>
  <c r="I38" i="40"/>
  <c r="I39" i="40"/>
  <c r="I40" i="40"/>
  <c r="I41" i="40"/>
  <c r="I42" i="40"/>
  <c r="I43" i="40"/>
  <c r="I44" i="40"/>
  <c r="I45" i="40"/>
  <c r="I46" i="40"/>
  <c r="I47" i="40"/>
  <c r="I48" i="40"/>
  <c r="I49" i="40"/>
  <c r="I50" i="40"/>
  <c r="I51" i="40"/>
  <c r="I52" i="40"/>
  <c r="I53" i="40"/>
  <c r="I54" i="40"/>
  <c r="I55" i="40"/>
  <c r="I56" i="40"/>
  <c r="I57" i="40"/>
  <c r="I58" i="40"/>
  <c r="I59" i="40"/>
  <c r="I60" i="40"/>
  <c r="I61" i="40"/>
  <c r="I62" i="40"/>
  <c r="I63" i="40"/>
  <c r="I64" i="40"/>
  <c r="I65" i="40"/>
  <c r="I66" i="40"/>
  <c r="I67" i="40"/>
  <c r="I68" i="40"/>
  <c r="I69" i="40"/>
  <c r="I70" i="40"/>
  <c r="I71" i="40"/>
  <c r="I72" i="40"/>
  <c r="I73" i="40"/>
  <c r="I74" i="40"/>
  <c r="I75" i="40"/>
  <c r="I76" i="40"/>
  <c r="I3" i="40"/>
  <c r="T36" i="21" l="1"/>
  <c r="AD36" i="21" s="1"/>
  <c r="S36" i="21"/>
  <c r="AC36" i="21" s="1"/>
  <c r="R36" i="21"/>
  <c r="AB36" i="21" s="1"/>
  <c r="Q36" i="21"/>
  <c r="AA36" i="21" s="1"/>
  <c r="P36" i="21"/>
  <c r="Z36" i="21" s="1"/>
  <c r="O36" i="21"/>
  <c r="Y36" i="21" s="1"/>
  <c r="J36" i="21"/>
  <c r="I36" i="21"/>
  <c r="H36" i="21"/>
  <c r="G36" i="21"/>
  <c r="F36" i="21"/>
  <c r="E36" i="21"/>
  <c r="Y35" i="21"/>
  <c r="T35" i="21"/>
  <c r="AD35" i="21" s="1"/>
  <c r="S35" i="21"/>
  <c r="AC35" i="21" s="1"/>
  <c r="R35" i="21"/>
  <c r="AB35" i="21" s="1"/>
  <c r="Q35" i="21"/>
  <c r="AA35" i="21" s="1"/>
  <c r="P35" i="21"/>
  <c r="Z35" i="21" s="1"/>
  <c r="O35" i="21"/>
  <c r="J35" i="21"/>
  <c r="I35" i="21"/>
  <c r="H35" i="21"/>
  <c r="G35" i="21"/>
  <c r="F35" i="21"/>
  <c r="E35" i="21"/>
  <c r="AA34" i="21"/>
  <c r="T34" i="21"/>
  <c r="AD34" i="21" s="1"/>
  <c r="S34" i="21"/>
  <c r="AC34" i="21" s="1"/>
  <c r="R34" i="21"/>
  <c r="AB34" i="21" s="1"/>
  <c r="Q34" i="21"/>
  <c r="P34" i="21"/>
  <c r="Z34" i="21" s="1"/>
  <c r="O34" i="21"/>
  <c r="Y34" i="21" s="1"/>
  <c r="J34" i="21"/>
  <c r="I34" i="21"/>
  <c r="H34" i="21"/>
  <c r="G34" i="21"/>
  <c r="F34" i="21"/>
  <c r="E34" i="21"/>
  <c r="AD33" i="21"/>
  <c r="AC33" i="21"/>
  <c r="AB33" i="21"/>
  <c r="AA33" i="21"/>
  <c r="Z33" i="21"/>
  <c r="Y33" i="21"/>
  <c r="AD32" i="21"/>
  <c r="AC32" i="21"/>
  <c r="AB32" i="21"/>
  <c r="AA32" i="21"/>
  <c r="Z32" i="21"/>
  <c r="Y32" i="21"/>
  <c r="AD31" i="21"/>
  <c r="AC31" i="21"/>
  <c r="AB31" i="21"/>
  <c r="AA31" i="21"/>
  <c r="Z31" i="21"/>
  <c r="Y31" i="21"/>
  <c r="AD30" i="21"/>
  <c r="AC30" i="21"/>
  <c r="AB30" i="21"/>
  <c r="AA30" i="21"/>
  <c r="Z30" i="21"/>
  <c r="Y30" i="21"/>
  <c r="AD29" i="21"/>
  <c r="AC29" i="21"/>
  <c r="AB29" i="21"/>
  <c r="AA29" i="21"/>
  <c r="Z29" i="21"/>
  <c r="Y29" i="21"/>
  <c r="AD28" i="21"/>
  <c r="AC28" i="21"/>
  <c r="AB28" i="21"/>
  <c r="AA28" i="21"/>
  <c r="Z28" i="21"/>
  <c r="Y28" i="21"/>
  <c r="AD27" i="21"/>
  <c r="AC27" i="21"/>
  <c r="AB27" i="21"/>
  <c r="AA27" i="21"/>
  <c r="Z27" i="21"/>
  <c r="Y27" i="21"/>
  <c r="AD26" i="21"/>
  <c r="AC26" i="21"/>
  <c r="AB26" i="21"/>
  <c r="AA26" i="21"/>
  <c r="Z26" i="21"/>
  <c r="Y26" i="21"/>
  <c r="AD25" i="21"/>
  <c r="AC25" i="21"/>
  <c r="AB25" i="21"/>
  <c r="AA25" i="21"/>
  <c r="Z25" i="21"/>
  <c r="Y25" i="21"/>
  <c r="AD24" i="21"/>
  <c r="AC24" i="21"/>
  <c r="AB24" i="21"/>
  <c r="AA24" i="21"/>
  <c r="Z24" i="21"/>
  <c r="Y24" i="21"/>
  <c r="AD23" i="21"/>
  <c r="AC23" i="21"/>
  <c r="AB23" i="21"/>
  <c r="AA23" i="21"/>
  <c r="Z23" i="21"/>
  <c r="Y23" i="21"/>
  <c r="AC22" i="21"/>
  <c r="AA22" i="21"/>
  <c r="Z22" i="21"/>
  <c r="Y22" i="21"/>
  <c r="AC21" i="21"/>
  <c r="AA21" i="21"/>
  <c r="Z21" i="21"/>
  <c r="Y21" i="21"/>
  <c r="AC20" i="21"/>
  <c r="AA20" i="21"/>
  <c r="Z20" i="21"/>
  <c r="Y20" i="21"/>
  <c r="AC19" i="21"/>
  <c r="Y19" i="21"/>
  <c r="AD18" i="21"/>
  <c r="AC18" i="21"/>
  <c r="AB18" i="21"/>
  <c r="AA18" i="21"/>
  <c r="Z18" i="21"/>
  <c r="Y18" i="21"/>
  <c r="AD17" i="21"/>
  <c r="AC17" i="21"/>
  <c r="AB17" i="21"/>
  <c r="AA17" i="21"/>
  <c r="Z17" i="21"/>
  <c r="Y17" i="21"/>
  <c r="AD16" i="21"/>
  <c r="AC16" i="21"/>
  <c r="AB16" i="21"/>
  <c r="AA16" i="21"/>
  <c r="Z16" i="21"/>
  <c r="Y16" i="21"/>
  <c r="AC15" i="21"/>
  <c r="AA15" i="21"/>
  <c r="Z15" i="21"/>
  <c r="Y15" i="21"/>
  <c r="AC14" i="21"/>
  <c r="AA14" i="21"/>
  <c r="Z14" i="21"/>
  <c r="Y14" i="21"/>
  <c r="AC13" i="21"/>
  <c r="AA13" i="21"/>
  <c r="Z13" i="21"/>
  <c r="Y13" i="21"/>
  <c r="AD12" i="21"/>
  <c r="AB12" i="21"/>
  <c r="Z12" i="21"/>
  <c r="Y12" i="21"/>
  <c r="AD11" i="21"/>
  <c r="AB11" i="21"/>
  <c r="Z11" i="21"/>
  <c r="Y11" i="21"/>
  <c r="AD10" i="21"/>
  <c r="AB10" i="21"/>
  <c r="Z10" i="21"/>
  <c r="Y10" i="21"/>
  <c r="B10" i="21"/>
  <c r="B13" i="21" s="1"/>
  <c r="B16" i="21" s="1"/>
  <c r="B19" i="21" s="1"/>
  <c r="B22" i="21" s="1"/>
  <c r="B25" i="21" s="1"/>
  <c r="B28" i="21" s="1"/>
  <c r="B31" i="21" s="1"/>
  <c r="AD9" i="21"/>
  <c r="AC9" i="21"/>
  <c r="AB9" i="21"/>
  <c r="AA9" i="21"/>
  <c r="Z9" i="21"/>
  <c r="Y9" i="21"/>
  <c r="AD8" i="21"/>
  <c r="AC8" i="21"/>
  <c r="AB8" i="21"/>
  <c r="AA8" i="21"/>
  <c r="Z8" i="21"/>
  <c r="Y8" i="21"/>
  <c r="AD7" i="21"/>
  <c r="AC7" i="21"/>
  <c r="AB7" i="21"/>
  <c r="AA7" i="21"/>
  <c r="Z7" i="21"/>
  <c r="Y7" i="21"/>
  <c r="V7" i="21"/>
  <c r="V10" i="21" s="1"/>
  <c r="V13" i="21" s="1"/>
  <c r="V16" i="21" s="1"/>
  <c r="V19" i="21" s="1"/>
  <c r="V22" i="21" s="1"/>
  <c r="V25" i="21" s="1"/>
  <c r="V28" i="21" s="1"/>
  <c r="V31" i="21" s="1"/>
  <c r="L7" i="21"/>
  <c r="L10" i="21" s="1"/>
  <c r="L13" i="21" s="1"/>
  <c r="L16" i="21" s="1"/>
  <c r="L19" i="21" s="1"/>
  <c r="L22" i="21" s="1"/>
  <c r="L25" i="21" s="1"/>
  <c r="L28" i="21" s="1"/>
  <c r="L31" i="21" s="1"/>
  <c r="B7" i="21"/>
  <c r="AD6" i="21"/>
  <c r="AC6" i="21"/>
  <c r="AB6" i="21"/>
  <c r="AA6" i="21"/>
  <c r="Z6" i="21"/>
  <c r="Y6" i="21"/>
  <c r="AD5" i="21"/>
  <c r="AC5" i="21"/>
  <c r="AB5" i="21"/>
  <c r="AA5" i="21"/>
  <c r="Z5" i="21"/>
  <c r="Y5" i="21"/>
  <c r="AD4" i="21"/>
  <c r="AC4" i="21"/>
  <c r="AB4" i="21"/>
  <c r="AA4" i="21"/>
  <c r="Z4" i="21"/>
  <c r="Y4" i="21"/>
  <c r="Z39" i="20"/>
  <c r="T39" i="20"/>
  <c r="AD39" i="20" s="1"/>
  <c r="S39" i="20"/>
  <c r="AC39" i="20" s="1"/>
  <c r="R39" i="20"/>
  <c r="AB39" i="20" s="1"/>
  <c r="Q39" i="20"/>
  <c r="AA39" i="20" s="1"/>
  <c r="P39" i="20"/>
  <c r="O39" i="20"/>
  <c r="Y39" i="20" s="1"/>
  <c r="J39" i="20"/>
  <c r="I39" i="20"/>
  <c r="H39" i="20"/>
  <c r="G39" i="20"/>
  <c r="F39" i="20"/>
  <c r="E39" i="20"/>
  <c r="AB38" i="20"/>
  <c r="Y38" i="20"/>
  <c r="T38" i="20"/>
  <c r="AD38" i="20" s="1"/>
  <c r="S38" i="20"/>
  <c r="AC38" i="20" s="1"/>
  <c r="R38" i="20"/>
  <c r="Q38" i="20"/>
  <c r="AA38" i="20" s="1"/>
  <c r="P38" i="20"/>
  <c r="Z38" i="20" s="1"/>
  <c r="O38" i="20"/>
  <c r="J38" i="20"/>
  <c r="I38" i="20"/>
  <c r="H38" i="20"/>
  <c r="G38" i="20"/>
  <c r="F38" i="20"/>
  <c r="E38" i="20"/>
  <c r="AD37" i="20"/>
  <c r="AA37" i="20"/>
  <c r="T37" i="20"/>
  <c r="S37" i="20"/>
  <c r="AC37" i="20" s="1"/>
  <c r="R37" i="20"/>
  <c r="AB37" i="20" s="1"/>
  <c r="Q37" i="20"/>
  <c r="P37" i="20"/>
  <c r="Z37" i="20" s="1"/>
  <c r="O37" i="20"/>
  <c r="Y37" i="20" s="1"/>
  <c r="J37" i="20"/>
  <c r="I37" i="20"/>
  <c r="H37" i="20"/>
  <c r="G37" i="20"/>
  <c r="F37" i="20"/>
  <c r="E37" i="20"/>
  <c r="AD36" i="20"/>
  <c r="AC36" i="20"/>
  <c r="AB36" i="20"/>
  <c r="AA36" i="20"/>
  <c r="Z36" i="20"/>
  <c r="Y36" i="20"/>
  <c r="AD35" i="20"/>
  <c r="AC35" i="20"/>
  <c r="AB35" i="20"/>
  <c r="AA35" i="20"/>
  <c r="Z35" i="20"/>
  <c r="Y35" i="20"/>
  <c r="AD34" i="20"/>
  <c r="AC34" i="20"/>
  <c r="AB34" i="20"/>
  <c r="AA34" i="20"/>
  <c r="Z34" i="20"/>
  <c r="Y34" i="20"/>
  <c r="AD33" i="20"/>
  <c r="AC33" i="20"/>
  <c r="AB33" i="20"/>
  <c r="AA33" i="20"/>
  <c r="Z33" i="20"/>
  <c r="Y33" i="20"/>
  <c r="AD32" i="20"/>
  <c r="AC32" i="20"/>
  <c r="AB32" i="20"/>
  <c r="AA32" i="20"/>
  <c r="Z32" i="20"/>
  <c r="Y32" i="20"/>
  <c r="AD31" i="20"/>
  <c r="AC31" i="20"/>
  <c r="AB31" i="20"/>
  <c r="AA31" i="20"/>
  <c r="Z31" i="20"/>
  <c r="Y31" i="20"/>
  <c r="AD30" i="20"/>
  <c r="AC30" i="20"/>
  <c r="AB30" i="20"/>
  <c r="AA30" i="20"/>
  <c r="Z30" i="20"/>
  <c r="Y30" i="20"/>
  <c r="AD29" i="20"/>
  <c r="AC29" i="20"/>
  <c r="AB29" i="20"/>
  <c r="AA29" i="20"/>
  <c r="Z29" i="20"/>
  <c r="Y29" i="20"/>
  <c r="AD28" i="20"/>
  <c r="AC28" i="20"/>
  <c r="AB28" i="20"/>
  <c r="AA28" i="20"/>
  <c r="Z28" i="20"/>
  <c r="Y28" i="20"/>
  <c r="AD27" i="20"/>
  <c r="AC27" i="20"/>
  <c r="AB27" i="20"/>
  <c r="AA27" i="20"/>
  <c r="Z27" i="20"/>
  <c r="Y27" i="20"/>
  <c r="AD26" i="20"/>
  <c r="AC26" i="20"/>
  <c r="AB26" i="20"/>
  <c r="AA26" i="20"/>
  <c r="Z26" i="20"/>
  <c r="Y26" i="20"/>
  <c r="AD25" i="20"/>
  <c r="AC25" i="20"/>
  <c r="AB25" i="20"/>
  <c r="AA25" i="20"/>
  <c r="Z25" i="20"/>
  <c r="Y25" i="20"/>
  <c r="AD24" i="20"/>
  <c r="AC24" i="20"/>
  <c r="AB24" i="20"/>
  <c r="AA24" i="20"/>
  <c r="Z24" i="20"/>
  <c r="Y24" i="20"/>
  <c r="AD23" i="20"/>
  <c r="AC23" i="20"/>
  <c r="AB23" i="20"/>
  <c r="AA23" i="20"/>
  <c r="Z23" i="20"/>
  <c r="Y23" i="20"/>
  <c r="AD22" i="20"/>
  <c r="AC22" i="20"/>
  <c r="AB22" i="20"/>
  <c r="AA22" i="20"/>
  <c r="Z22" i="20"/>
  <c r="Y22" i="20"/>
  <c r="AD21" i="20"/>
  <c r="AC21" i="20"/>
  <c r="AB21" i="20"/>
  <c r="AA21" i="20"/>
  <c r="Z21" i="20"/>
  <c r="Y21" i="20"/>
  <c r="AD20" i="20"/>
  <c r="AC20" i="20"/>
  <c r="AB20" i="20"/>
  <c r="AA20" i="20"/>
  <c r="Z20" i="20"/>
  <c r="Y20" i="20"/>
  <c r="AD19" i="20"/>
  <c r="AC19" i="20"/>
  <c r="AB19" i="20"/>
  <c r="AA19" i="20"/>
  <c r="Z19" i="20"/>
  <c r="Y19" i="20"/>
  <c r="AD18" i="20"/>
  <c r="AC18" i="20"/>
  <c r="AB18" i="20"/>
  <c r="AA18" i="20"/>
  <c r="Z18" i="20"/>
  <c r="Y18" i="20"/>
  <c r="AD17" i="20"/>
  <c r="AC17" i="20"/>
  <c r="AB17" i="20"/>
  <c r="AA17" i="20"/>
  <c r="Z17" i="20"/>
  <c r="Y17" i="20"/>
  <c r="AD16" i="20"/>
  <c r="AC16" i="20"/>
  <c r="AB16" i="20"/>
  <c r="AA16" i="20"/>
  <c r="Z16" i="20"/>
  <c r="Y16" i="20"/>
  <c r="AD15" i="20"/>
  <c r="AC15" i="20"/>
  <c r="AB15" i="20"/>
  <c r="AA15" i="20"/>
  <c r="Z15" i="20"/>
  <c r="Y15" i="20"/>
  <c r="AD14" i="20"/>
  <c r="AC14" i="20"/>
  <c r="AB14" i="20"/>
  <c r="AA14" i="20"/>
  <c r="Z14" i="20"/>
  <c r="Y14" i="20"/>
  <c r="AD13" i="20"/>
  <c r="AC13" i="20"/>
  <c r="AB13" i="20"/>
  <c r="AA13" i="20"/>
  <c r="Z13" i="20"/>
  <c r="Y13" i="20"/>
  <c r="V13" i="20"/>
  <c r="V16" i="20" s="1"/>
  <c r="V19" i="20" s="1"/>
  <c r="V22" i="20" s="1"/>
  <c r="AD12" i="20"/>
  <c r="AB12" i="20"/>
  <c r="Z12" i="20"/>
  <c r="Y12" i="20"/>
  <c r="AD11" i="20"/>
  <c r="AB11" i="20"/>
  <c r="Z11" i="20"/>
  <c r="Y11" i="20"/>
  <c r="AD10" i="20"/>
  <c r="AB10" i="20"/>
  <c r="Z10" i="20"/>
  <c r="Y10" i="20"/>
  <c r="AD9" i="20"/>
  <c r="AC9" i="20"/>
  <c r="AB9" i="20"/>
  <c r="AA9" i="20"/>
  <c r="Z9" i="20"/>
  <c r="Y9" i="20"/>
  <c r="AD8" i="20"/>
  <c r="AB8" i="20"/>
  <c r="Z8" i="20"/>
  <c r="Y8" i="20"/>
  <c r="AD7" i="20"/>
  <c r="AB7" i="20"/>
  <c r="Z7" i="20"/>
  <c r="Y7" i="20"/>
  <c r="V7" i="20"/>
  <c r="L7" i="20"/>
  <c r="L10" i="20" s="1"/>
  <c r="L13" i="20" s="1"/>
  <c r="L16" i="20" s="1"/>
  <c r="L19" i="20" s="1"/>
  <c r="L22" i="20" s="1"/>
  <c r="L25" i="20" s="1"/>
  <c r="L28" i="20" s="1"/>
  <c r="L31" i="20" s="1"/>
  <c r="L34" i="20" s="1"/>
  <c r="B7" i="20"/>
  <c r="B10" i="20" s="1"/>
  <c r="B13" i="20" s="1"/>
  <c r="B16" i="20" s="1"/>
  <c r="B19" i="20" s="1"/>
  <c r="B22" i="20" s="1"/>
  <c r="B25" i="20" s="1"/>
  <c r="B28" i="20" s="1"/>
  <c r="B31" i="20" s="1"/>
  <c r="B34" i="20" s="1"/>
  <c r="AD6" i="20"/>
  <c r="AC6" i="20"/>
  <c r="AB6" i="20"/>
  <c r="AA6" i="20"/>
  <c r="Z6" i="20"/>
  <c r="Y6" i="20"/>
  <c r="AD5" i="20"/>
  <c r="AC5" i="20"/>
  <c r="AB5" i="20"/>
  <c r="AA5" i="20"/>
  <c r="Z5" i="20"/>
  <c r="Y5" i="20"/>
  <c r="AD4" i="20"/>
  <c r="AB4" i="20"/>
  <c r="Z4" i="20"/>
  <c r="Y4" i="20"/>
  <c r="Z39" i="19"/>
  <c r="Y39" i="19"/>
  <c r="T39" i="19"/>
  <c r="S39" i="19"/>
  <c r="R39" i="19"/>
  <c r="AB39" i="19" s="1"/>
  <c r="Q39" i="19"/>
  <c r="AA39" i="19" s="1"/>
  <c r="P39" i="19"/>
  <c r="O39" i="19"/>
  <c r="J39" i="19"/>
  <c r="AD39" i="19" s="1"/>
  <c r="I39" i="19"/>
  <c r="AC39" i="19" s="1"/>
  <c r="H39" i="19"/>
  <c r="G39" i="19"/>
  <c r="F39" i="19"/>
  <c r="E39" i="19"/>
  <c r="AD38" i="19"/>
  <c r="AB38" i="19"/>
  <c r="AA38" i="19"/>
  <c r="Y38" i="19"/>
  <c r="T38" i="19"/>
  <c r="S38" i="19"/>
  <c r="AC38" i="19" s="1"/>
  <c r="R38" i="19"/>
  <c r="Q38" i="19"/>
  <c r="P38" i="19"/>
  <c r="Z38" i="19" s="1"/>
  <c r="O38" i="19"/>
  <c r="J38" i="19"/>
  <c r="I38" i="19"/>
  <c r="H38" i="19"/>
  <c r="G38" i="19"/>
  <c r="F38" i="19"/>
  <c r="E38" i="19"/>
  <c r="AD37" i="19"/>
  <c r="AC37" i="19"/>
  <c r="T37" i="19"/>
  <c r="S37" i="19"/>
  <c r="R37" i="19"/>
  <c r="AB37" i="19" s="1"/>
  <c r="Q37" i="19"/>
  <c r="AA37" i="19" s="1"/>
  <c r="P37" i="19"/>
  <c r="Z37" i="19" s="1"/>
  <c r="O37" i="19"/>
  <c r="Y37" i="19" s="1"/>
  <c r="J37" i="19"/>
  <c r="I37" i="19"/>
  <c r="H37" i="19"/>
  <c r="G37" i="19"/>
  <c r="F37" i="19"/>
  <c r="E37" i="19"/>
  <c r="AD36" i="19"/>
  <c r="AC36" i="19"/>
  <c r="AB36" i="19"/>
  <c r="AA36" i="19"/>
  <c r="Z36" i="19"/>
  <c r="Y36" i="19"/>
  <c r="AD35" i="19"/>
  <c r="AC35" i="19"/>
  <c r="AB35" i="19"/>
  <c r="AA35" i="19"/>
  <c r="Z35" i="19"/>
  <c r="Y35" i="19"/>
  <c r="AD34" i="19"/>
  <c r="AC34" i="19"/>
  <c r="AB34" i="19"/>
  <c r="AA34" i="19"/>
  <c r="Z34" i="19"/>
  <c r="Y34" i="19"/>
  <c r="AD33" i="19"/>
  <c r="AC33" i="19"/>
  <c r="AB33" i="19"/>
  <c r="AA33" i="19"/>
  <c r="Z33" i="19"/>
  <c r="Y33" i="19"/>
  <c r="AD32" i="19"/>
  <c r="AC32" i="19"/>
  <c r="AB32" i="19"/>
  <c r="AA32" i="19"/>
  <c r="Z32" i="19"/>
  <c r="Y32" i="19"/>
  <c r="AD31" i="19"/>
  <c r="AC31" i="19"/>
  <c r="AB31" i="19"/>
  <c r="AA31" i="19"/>
  <c r="Z31" i="19"/>
  <c r="Y31" i="19"/>
  <c r="AD30" i="19"/>
  <c r="AC30" i="19"/>
  <c r="AB30" i="19"/>
  <c r="AA30" i="19"/>
  <c r="Z30" i="19"/>
  <c r="Y30" i="19"/>
  <c r="AD29" i="19"/>
  <c r="AC29" i="19"/>
  <c r="AB29" i="19"/>
  <c r="AA29" i="19"/>
  <c r="Z29" i="19"/>
  <c r="Y29" i="19"/>
  <c r="AD28" i="19"/>
  <c r="AC28" i="19"/>
  <c r="AB28" i="19"/>
  <c r="AA28" i="19"/>
  <c r="Z28" i="19"/>
  <c r="Y28" i="19"/>
  <c r="AD27" i="19"/>
  <c r="AC27" i="19"/>
  <c r="AB27" i="19"/>
  <c r="AA27" i="19"/>
  <c r="Z27" i="19"/>
  <c r="Y27" i="19"/>
  <c r="AD26" i="19"/>
  <c r="AC26" i="19"/>
  <c r="AB26" i="19"/>
  <c r="AA26" i="19"/>
  <c r="Z26" i="19"/>
  <c r="Y26" i="19"/>
  <c r="AD25" i="19"/>
  <c r="AC25" i="19"/>
  <c r="AB25" i="19"/>
  <c r="AA25" i="19"/>
  <c r="Z25" i="19"/>
  <c r="Y25" i="19"/>
  <c r="AD24" i="19"/>
  <c r="AC24" i="19"/>
  <c r="AB24" i="19"/>
  <c r="AA24" i="19"/>
  <c r="Z24" i="19"/>
  <c r="Y24" i="19"/>
  <c r="AD23" i="19"/>
  <c r="AC23" i="19"/>
  <c r="AB23" i="19"/>
  <c r="AA23" i="19"/>
  <c r="Z23" i="19"/>
  <c r="Y23" i="19"/>
  <c r="AD22" i="19"/>
  <c r="AC22" i="19"/>
  <c r="AB22" i="19"/>
  <c r="AA22" i="19"/>
  <c r="Z22" i="19"/>
  <c r="Y22" i="19"/>
  <c r="AD21" i="19"/>
  <c r="AC21" i="19"/>
  <c r="AB21" i="19"/>
  <c r="AA21" i="19"/>
  <c r="Z21" i="19"/>
  <c r="Y21" i="19"/>
  <c r="AD20" i="19"/>
  <c r="AC20" i="19"/>
  <c r="AB20" i="19"/>
  <c r="AA20" i="19"/>
  <c r="Z20" i="19"/>
  <c r="Y20" i="19"/>
  <c r="AD19" i="19"/>
  <c r="AC19" i="19"/>
  <c r="AB19" i="19"/>
  <c r="AA19" i="19"/>
  <c r="Z19" i="19"/>
  <c r="Y19" i="19"/>
  <c r="AD18" i="19"/>
  <c r="AC18" i="19"/>
  <c r="AB18" i="19"/>
  <c r="AA18" i="19"/>
  <c r="Z18" i="19"/>
  <c r="Y18" i="19"/>
  <c r="AD17" i="19"/>
  <c r="AC17" i="19"/>
  <c r="AB17" i="19"/>
  <c r="AA17" i="19"/>
  <c r="Z17" i="19"/>
  <c r="Y17" i="19"/>
  <c r="AD16" i="19"/>
  <c r="AC16" i="19"/>
  <c r="AB16" i="19"/>
  <c r="AA16" i="19"/>
  <c r="Z16" i="19"/>
  <c r="Y16" i="19"/>
  <c r="AD15" i="19"/>
  <c r="AC15" i="19"/>
  <c r="AB15" i="19"/>
  <c r="AA15" i="19"/>
  <c r="Z15" i="19"/>
  <c r="Y15" i="19"/>
  <c r="AD14" i="19"/>
  <c r="AC14" i="19"/>
  <c r="AB14" i="19"/>
  <c r="AA14" i="19"/>
  <c r="Z14" i="19"/>
  <c r="Y14" i="19"/>
  <c r="AD13" i="19"/>
  <c r="AC13" i="19"/>
  <c r="AB13" i="19"/>
  <c r="AA13" i="19"/>
  <c r="Z13" i="19"/>
  <c r="Y13" i="19"/>
  <c r="AD12" i="19"/>
  <c r="AC12" i="19"/>
  <c r="AB12" i="19"/>
  <c r="AA12" i="19"/>
  <c r="Z12" i="19"/>
  <c r="Y12" i="19"/>
  <c r="AD11" i="19"/>
  <c r="AC11" i="19"/>
  <c r="AB11" i="19"/>
  <c r="AA11" i="19"/>
  <c r="Z11" i="19"/>
  <c r="Y11" i="19"/>
  <c r="AD10" i="19"/>
  <c r="AC10" i="19"/>
  <c r="AB10" i="19"/>
  <c r="AA10" i="19"/>
  <c r="Z10" i="19"/>
  <c r="Y10" i="19"/>
  <c r="AD9" i="19"/>
  <c r="AC9" i="19"/>
  <c r="AB9" i="19"/>
  <c r="AA9" i="19"/>
  <c r="Z9" i="19"/>
  <c r="Y9" i="19"/>
  <c r="AD8" i="19"/>
  <c r="AC8" i="19"/>
  <c r="AB8" i="19"/>
  <c r="AA8" i="19"/>
  <c r="Z8" i="19"/>
  <c r="Y8" i="19"/>
  <c r="AD7" i="19"/>
  <c r="AC7" i="19"/>
  <c r="AB7" i="19"/>
  <c r="AA7" i="19"/>
  <c r="Z7" i="19"/>
  <c r="Y7" i="19"/>
  <c r="AD6" i="19"/>
  <c r="AC6" i="19"/>
  <c r="AB6" i="19"/>
  <c r="AA6" i="19"/>
  <c r="Z6" i="19"/>
  <c r="Y6" i="19"/>
  <c r="AD5" i="19"/>
  <c r="AC5" i="19"/>
  <c r="AB5" i="19"/>
  <c r="AA5" i="19"/>
  <c r="Z5" i="19"/>
  <c r="Y5" i="19"/>
  <c r="AD4" i="19"/>
  <c r="AC4" i="19"/>
  <c r="AB4" i="19"/>
  <c r="AA4" i="19"/>
  <c r="Z4" i="19"/>
  <c r="Y4" i="19"/>
  <c r="B5" i="39" l="1"/>
  <c r="B6" i="39"/>
  <c r="B7" i="39" s="1"/>
  <c r="B8" i="39" s="1"/>
  <c r="B9" i="39" s="1"/>
  <c r="B10" i="39" s="1"/>
  <c r="B11" i="39" s="1"/>
  <c r="B12" i="39" s="1"/>
  <c r="B13" i="39" s="1"/>
  <c r="B14" i="39" s="1"/>
  <c r="B15" i="39" s="1"/>
  <c r="B16" i="39" s="1"/>
  <c r="B17" i="39" s="1"/>
  <c r="B18" i="39" s="1"/>
  <c r="B19" i="39" s="1"/>
  <c r="B20" i="39" s="1"/>
  <c r="B21" i="39" s="1"/>
  <c r="B22" i="39" s="1"/>
  <c r="B23" i="39" s="1"/>
  <c r="B24" i="39" s="1"/>
  <c r="B25" i="39" s="1"/>
  <c r="B26" i="39" s="1"/>
  <c r="B27" i="39" s="1"/>
  <c r="B28" i="39" s="1"/>
  <c r="B29" i="39" s="1"/>
  <c r="B30" i="39" s="1"/>
  <c r="B31" i="39" s="1"/>
  <c r="B32" i="39" s="1"/>
  <c r="B33" i="39" s="1"/>
  <c r="B34" i="39" s="1"/>
  <c r="B35" i="39" s="1"/>
  <c r="B36" i="39" s="1"/>
  <c r="B37" i="39" s="1"/>
  <c r="B38" i="39" s="1"/>
  <c r="B39" i="39" s="1"/>
  <c r="B40" i="39" s="1"/>
  <c r="B41" i="39" s="1"/>
  <c r="B42" i="39" s="1"/>
  <c r="B43" i="39" s="1"/>
  <c r="B44" i="39" s="1"/>
  <c r="B45" i="39" s="1"/>
  <c r="B46" i="39" s="1"/>
  <c r="B47" i="39" s="1"/>
  <c r="B48" i="39" s="1"/>
  <c r="B49" i="39" s="1"/>
  <c r="B50" i="39" s="1"/>
  <c r="B51" i="39" s="1"/>
  <c r="B52" i="39" s="1"/>
  <c r="B53" i="39" s="1"/>
  <c r="B54" i="39" s="1"/>
  <c r="B55" i="39" s="1"/>
  <c r="B56" i="39" s="1"/>
  <c r="B57" i="39" s="1"/>
  <c r="B58" i="39" s="1"/>
  <c r="B59" i="39" s="1"/>
  <c r="B60" i="39" s="1"/>
  <c r="B61" i="39" s="1"/>
  <c r="B62" i="39" s="1"/>
  <c r="B63" i="39" s="1"/>
  <c r="B64" i="39" s="1"/>
  <c r="B65" i="39" s="1"/>
  <c r="B66" i="39" s="1"/>
  <c r="B67" i="39" s="1"/>
  <c r="B68" i="39" s="1"/>
  <c r="B69" i="39" s="1"/>
  <c r="B70" i="39" s="1"/>
  <c r="B71" i="39" s="1"/>
  <c r="B72" i="39" s="1"/>
  <c r="B73" i="39" s="1"/>
  <c r="B74" i="39" s="1"/>
  <c r="B75" i="39" s="1"/>
  <c r="B76" i="39" s="1"/>
  <c r="B77" i="39" s="1"/>
  <c r="B78" i="39" s="1"/>
  <c r="B79" i="39" s="1"/>
  <c r="B80" i="39" s="1"/>
  <c r="B81" i="39" s="1"/>
  <c r="B82" i="39" s="1"/>
  <c r="B83" i="39" s="1"/>
  <c r="B84" i="39" s="1"/>
  <c r="B85" i="39" s="1"/>
  <c r="B86" i="39" s="1"/>
  <c r="B87" i="39" s="1"/>
  <c r="B88" i="39" s="1"/>
  <c r="B89" i="39" s="1"/>
  <c r="B90" i="39" s="1"/>
  <c r="B91" i="39" s="1"/>
  <c r="B92" i="39" s="1"/>
  <c r="B93" i="39" s="1"/>
  <c r="B94" i="39" s="1"/>
  <c r="B95" i="39" s="1"/>
  <c r="B96" i="39" s="1"/>
  <c r="B97" i="39" s="1"/>
  <c r="B98" i="39" s="1"/>
  <c r="B99" i="39" s="1"/>
  <c r="B100" i="39" s="1"/>
  <c r="B101" i="39" s="1"/>
  <c r="B102" i="39" s="1"/>
  <c r="B103" i="39" s="1"/>
  <c r="B104" i="39" s="1"/>
  <c r="B105" i="39" s="1"/>
  <c r="B106" i="39" s="1"/>
  <c r="B107" i="39" s="1"/>
  <c r="B108" i="39" s="1"/>
  <c r="B109" i="39" s="1"/>
  <c r="B110" i="39" s="1"/>
  <c r="B111" i="39" s="1"/>
  <c r="B112" i="39" s="1"/>
  <c r="B113" i="39" s="1"/>
  <c r="B114" i="39" s="1"/>
  <c r="B115" i="39" s="1"/>
  <c r="B116" i="39" s="1"/>
  <c r="B117" i="39" s="1"/>
  <c r="B118" i="39" s="1"/>
  <c r="B119" i="39" s="1"/>
  <c r="B120" i="39" s="1"/>
  <c r="B121" i="39" s="1"/>
  <c r="B122" i="39" s="1"/>
  <c r="B123" i="39" s="1"/>
  <c r="B124" i="39" s="1"/>
  <c r="B125" i="39" s="1"/>
  <c r="B126" i="39" s="1"/>
  <c r="B127" i="39" s="1"/>
  <c r="B128" i="39" s="1"/>
  <c r="B129" i="39" s="1"/>
  <c r="B130" i="39" s="1"/>
  <c r="B131" i="39" s="1"/>
  <c r="B132" i="39" s="1"/>
  <c r="B133" i="39" s="1"/>
  <c r="B134" i="39" s="1"/>
  <c r="B135" i="39" s="1"/>
  <c r="B136" i="39" s="1"/>
  <c r="B137" i="39" s="1"/>
  <c r="B138" i="39" s="1"/>
  <c r="B139" i="39" s="1"/>
  <c r="B140" i="39" s="1"/>
  <c r="B141" i="39" s="1"/>
  <c r="B142" i="39" s="1"/>
  <c r="B143" i="39" s="1"/>
  <c r="B144" i="39" s="1"/>
  <c r="B145" i="39" s="1"/>
  <c r="B146" i="39" s="1"/>
  <c r="B147" i="39" s="1"/>
  <c r="B148" i="39" s="1"/>
  <c r="B149" i="39" s="1"/>
  <c r="B150" i="39" s="1"/>
  <c r="B151" i="39" s="1"/>
  <c r="B152" i="39" s="1"/>
  <c r="B153" i="39" s="1"/>
  <c r="B154" i="39" s="1"/>
  <c r="B155" i="39" s="1"/>
  <c r="B156" i="39" s="1"/>
  <c r="B157" i="39" s="1"/>
  <c r="B158" i="39" s="1"/>
  <c r="B159" i="39" s="1"/>
  <c r="B160" i="39" s="1"/>
  <c r="B161" i="39" s="1"/>
  <c r="B162" i="39" s="1"/>
  <c r="B163" i="39" s="1"/>
  <c r="B164" i="39" s="1"/>
  <c r="B165" i="39" s="1"/>
  <c r="B166" i="39" s="1"/>
  <c r="B167" i="39" s="1"/>
  <c r="B168" i="39" s="1"/>
  <c r="B169" i="39" s="1"/>
  <c r="B170" i="39" s="1"/>
  <c r="B171" i="39" s="1"/>
  <c r="B172" i="39" s="1"/>
  <c r="B173" i="39" s="1"/>
  <c r="B174" i="39" s="1"/>
  <c r="B175" i="39" s="1"/>
  <c r="B176" i="39" s="1"/>
  <c r="B177" i="39" s="1"/>
  <c r="B178" i="39" s="1"/>
  <c r="B179" i="39" s="1"/>
  <c r="B180" i="39" s="1"/>
  <c r="B181" i="39" s="1"/>
  <c r="B182" i="39" s="1"/>
  <c r="B183" i="39" s="1"/>
  <c r="B184" i="39" s="1"/>
  <c r="B185" i="39" s="1"/>
  <c r="B186" i="39" s="1"/>
  <c r="B187" i="39" s="1"/>
  <c r="B188" i="39" s="1"/>
  <c r="B189" i="39" s="1"/>
  <c r="B190" i="39" s="1"/>
  <c r="B191" i="39" s="1"/>
  <c r="B192" i="39" s="1"/>
  <c r="B193" i="39" s="1"/>
  <c r="B194" i="39" s="1"/>
  <c r="B195" i="39" s="1"/>
  <c r="B196" i="39" s="1"/>
  <c r="B197" i="39" s="1"/>
  <c r="B198" i="39" s="1"/>
  <c r="B199" i="39" s="1"/>
  <c r="B200" i="39" s="1"/>
  <c r="B201" i="39" s="1"/>
  <c r="B202" i="39" s="1"/>
  <c r="B203" i="39" s="1"/>
  <c r="B204" i="39" s="1"/>
  <c r="B205" i="39" s="1"/>
  <c r="B206" i="39" s="1"/>
  <c r="B207" i="39" s="1"/>
  <c r="B208" i="39" s="1"/>
  <c r="B209" i="39" s="1"/>
  <c r="B210" i="39" s="1"/>
  <c r="B211" i="39" s="1"/>
  <c r="B212" i="39" s="1"/>
  <c r="B213" i="39" s="1"/>
  <c r="B214" i="39" s="1"/>
  <c r="B215" i="39" s="1"/>
  <c r="B216" i="39" s="1"/>
  <c r="B217" i="39" s="1"/>
  <c r="B218" i="39" s="1"/>
  <c r="B219" i="39" s="1"/>
  <c r="B220" i="39" s="1"/>
  <c r="B221" i="39" s="1"/>
  <c r="B222" i="39" s="1"/>
  <c r="B223" i="39" s="1"/>
  <c r="B224" i="39" s="1"/>
  <c r="B225" i="39" s="1"/>
  <c r="B226" i="39" s="1"/>
  <c r="B227" i="39" s="1"/>
  <c r="B228" i="39" s="1"/>
  <c r="B229" i="39" s="1"/>
  <c r="B230" i="39" s="1"/>
  <c r="B231" i="39" s="1"/>
  <c r="B232" i="39" s="1"/>
  <c r="B233" i="39" s="1"/>
  <c r="B234" i="39" s="1"/>
  <c r="B235" i="39" s="1"/>
  <c r="B236" i="39" s="1"/>
  <c r="B237" i="39" s="1"/>
  <c r="B238" i="39" s="1"/>
  <c r="B239" i="39" s="1"/>
  <c r="B240" i="39" s="1"/>
  <c r="B241" i="39" s="1"/>
  <c r="B242" i="39" s="1"/>
  <c r="B243" i="39" s="1"/>
  <c r="B244" i="39" s="1"/>
  <c r="B245" i="39" s="1"/>
  <c r="B246" i="39" s="1"/>
  <c r="B247" i="39" s="1"/>
  <c r="B248" i="39" s="1"/>
  <c r="B249" i="39" s="1"/>
  <c r="B250" i="39" s="1"/>
  <c r="B251" i="39" s="1"/>
  <c r="B252" i="39" s="1"/>
  <c r="B253" i="39" s="1"/>
  <c r="B254" i="39" s="1"/>
  <c r="B255" i="39" s="1"/>
  <c r="B256" i="39" s="1"/>
  <c r="B257" i="39" s="1"/>
  <c r="B258" i="39" s="1"/>
  <c r="B259" i="39" s="1"/>
  <c r="B260" i="39" s="1"/>
  <c r="B261" i="39" s="1"/>
  <c r="B262" i="39" s="1"/>
  <c r="B263" i="39" s="1"/>
  <c r="B264" i="39" s="1"/>
  <c r="B265" i="39" s="1"/>
  <c r="B266" i="39" s="1"/>
  <c r="B267" i="39" s="1"/>
  <c r="B268" i="39" s="1"/>
  <c r="B269" i="39" s="1"/>
  <c r="B270" i="39" s="1"/>
  <c r="B271" i="39" s="1"/>
  <c r="B272" i="39" s="1"/>
  <c r="B273" i="39" s="1"/>
  <c r="B274" i="39" s="1"/>
  <c r="B275" i="39" s="1"/>
  <c r="B276" i="39" s="1"/>
  <c r="B277" i="39" s="1"/>
  <c r="B278" i="39" s="1"/>
  <c r="B279" i="39" s="1"/>
  <c r="B280" i="39" s="1"/>
  <c r="B281" i="39" s="1"/>
  <c r="B282" i="39" s="1"/>
  <c r="B283" i="39" s="1"/>
  <c r="B284" i="39" s="1"/>
  <c r="B285" i="39" s="1"/>
  <c r="B286" i="39" s="1"/>
  <c r="B287" i="39" s="1"/>
  <c r="B288" i="39" s="1"/>
  <c r="B289" i="39" s="1"/>
  <c r="B290" i="39" s="1"/>
  <c r="B291" i="39" s="1"/>
  <c r="B292" i="39" s="1"/>
  <c r="B293" i="39" s="1"/>
  <c r="B294" i="39" s="1"/>
  <c r="B295" i="39" s="1"/>
  <c r="B296" i="39" s="1"/>
  <c r="B297" i="39" s="1"/>
  <c r="B298" i="39" s="1"/>
  <c r="B299" i="39" s="1"/>
  <c r="B300" i="39" s="1"/>
  <c r="B301" i="39" s="1"/>
  <c r="B302" i="39" s="1"/>
  <c r="B303" i="39" s="1"/>
  <c r="B304" i="39" s="1"/>
  <c r="B305" i="39" s="1"/>
  <c r="B306" i="39" s="1"/>
  <c r="B307" i="39" s="1"/>
  <c r="B308" i="39" s="1"/>
  <c r="B309" i="39" s="1"/>
  <c r="B310" i="39" s="1"/>
  <c r="B311" i="39" s="1"/>
  <c r="B312" i="39" s="1"/>
  <c r="B313" i="39" s="1"/>
  <c r="B314" i="39" s="1"/>
  <c r="B315" i="39" s="1"/>
  <c r="B316" i="39" s="1"/>
  <c r="B317" i="39" s="1"/>
  <c r="B318" i="39" s="1"/>
  <c r="B319" i="39" s="1"/>
  <c r="B320" i="39" s="1"/>
  <c r="B321" i="39" s="1"/>
  <c r="B322" i="39" s="1"/>
  <c r="B323" i="39" s="1"/>
  <c r="B324" i="39" s="1"/>
  <c r="B325" i="39" s="1"/>
  <c r="B326" i="39" s="1"/>
  <c r="B327" i="39" s="1"/>
  <c r="B328" i="39" s="1"/>
  <c r="B329" i="39" s="1"/>
  <c r="B330" i="39" s="1"/>
  <c r="B331" i="39" s="1"/>
  <c r="B332" i="39" s="1"/>
  <c r="B333" i="39" s="1"/>
  <c r="B334" i="39" s="1"/>
  <c r="B335" i="39" s="1"/>
  <c r="B336" i="39" s="1"/>
  <c r="B337" i="39" s="1"/>
  <c r="B338" i="39" s="1"/>
  <c r="B339" i="39" s="1"/>
  <c r="B340" i="39" s="1"/>
  <c r="B341" i="39" s="1"/>
  <c r="B342" i="39" s="1"/>
  <c r="B343" i="39" s="1"/>
  <c r="B344" i="39" s="1"/>
  <c r="B345" i="39" s="1"/>
  <c r="B346" i="39" s="1"/>
  <c r="B347" i="39" s="1"/>
  <c r="B348" i="39" s="1"/>
  <c r="B349" i="39" s="1"/>
  <c r="B350" i="39" s="1"/>
  <c r="B351" i="39" s="1"/>
  <c r="B352" i="39" s="1"/>
  <c r="B353" i="39" s="1"/>
  <c r="B354" i="39" s="1"/>
  <c r="B355" i="39" s="1"/>
  <c r="B356" i="39" s="1"/>
  <c r="B357" i="39" s="1"/>
  <c r="B358" i="39" s="1"/>
  <c r="B359" i="39" s="1"/>
  <c r="B360" i="39" s="1"/>
  <c r="B361" i="39" s="1"/>
  <c r="B362" i="39" s="1"/>
  <c r="B363" i="39" s="1"/>
  <c r="B364" i="39" s="1"/>
  <c r="B365" i="39" s="1"/>
  <c r="B366" i="39" s="1"/>
  <c r="B367" i="39" s="1"/>
  <c r="B368" i="39" s="1"/>
  <c r="B369" i="39" s="1"/>
  <c r="B370" i="39" s="1"/>
  <c r="B371" i="39" s="1"/>
  <c r="B372" i="39" s="1"/>
  <c r="B373" i="39" s="1"/>
  <c r="B374" i="39" s="1"/>
  <c r="B375" i="39" s="1"/>
  <c r="B376" i="39" s="1"/>
  <c r="B377" i="39" s="1"/>
  <c r="B378" i="39" s="1"/>
  <c r="B379" i="39" s="1"/>
  <c r="B380" i="39" s="1"/>
  <c r="B381" i="39" s="1"/>
  <c r="B382" i="39" s="1"/>
  <c r="B383" i="39" s="1"/>
  <c r="B384" i="39" s="1"/>
  <c r="B385" i="39" s="1"/>
  <c r="B386" i="39" s="1"/>
  <c r="B387" i="39" s="1"/>
  <c r="B388" i="39" s="1"/>
  <c r="B389" i="39" s="1"/>
  <c r="B390" i="39" s="1"/>
  <c r="B391" i="39" s="1"/>
  <c r="B392" i="39" s="1"/>
  <c r="B393" i="39" s="1"/>
  <c r="B394" i="39" s="1"/>
  <c r="B395" i="39" s="1"/>
  <c r="B396" i="39" s="1"/>
  <c r="B397" i="39" s="1"/>
  <c r="B398" i="39" s="1"/>
  <c r="B399" i="39" s="1"/>
  <c r="B400" i="39" s="1"/>
  <c r="B401" i="39" s="1"/>
  <c r="B402" i="39" s="1"/>
  <c r="B403" i="39" s="1"/>
  <c r="B404" i="39" s="1"/>
  <c r="B405" i="39" s="1"/>
  <c r="B406" i="39" s="1"/>
  <c r="B407" i="39" s="1"/>
  <c r="B408" i="39" s="1"/>
  <c r="B409" i="39" s="1"/>
  <c r="B410" i="39" s="1"/>
  <c r="B411" i="39" s="1"/>
  <c r="B412" i="39" s="1"/>
  <c r="B413" i="39" s="1"/>
  <c r="B414" i="39" s="1"/>
  <c r="B415" i="39" s="1"/>
  <c r="B416" i="39" s="1"/>
  <c r="B417" i="39" s="1"/>
  <c r="B418" i="39" s="1"/>
  <c r="B419" i="39" s="1"/>
  <c r="B420" i="39" s="1"/>
  <c r="B421" i="39" s="1"/>
  <c r="B422" i="39" s="1"/>
  <c r="B423" i="39" s="1"/>
  <c r="B424" i="39" s="1"/>
  <c r="B425" i="39" s="1"/>
  <c r="B426" i="39" s="1"/>
  <c r="B427" i="39" s="1"/>
  <c r="B428" i="39" s="1"/>
  <c r="B429" i="39" s="1"/>
  <c r="B430" i="39" s="1"/>
  <c r="B431" i="39" s="1"/>
  <c r="B432" i="39" s="1"/>
  <c r="B433" i="39" s="1"/>
  <c r="B434" i="39" s="1"/>
  <c r="B435" i="39" s="1"/>
  <c r="B436" i="39" s="1"/>
  <c r="B437" i="39" s="1"/>
  <c r="B438" i="39" s="1"/>
  <c r="B439" i="39" s="1"/>
  <c r="B440" i="39" s="1"/>
  <c r="B441" i="39" s="1"/>
  <c r="B442" i="39" s="1"/>
  <c r="B443" i="39" s="1"/>
  <c r="B444" i="39" s="1"/>
  <c r="B445" i="39" s="1"/>
  <c r="B446" i="39" s="1"/>
  <c r="B447" i="39" s="1"/>
  <c r="B448" i="39" s="1"/>
  <c r="B449" i="39" s="1"/>
  <c r="B450" i="39" s="1"/>
  <c r="B451" i="39" s="1"/>
  <c r="B452" i="39" s="1"/>
  <c r="B453" i="39" s="1"/>
  <c r="B454" i="39" s="1"/>
  <c r="B455" i="39" s="1"/>
  <c r="B456" i="39" s="1"/>
  <c r="B457" i="39" s="1"/>
  <c r="B458" i="39" s="1"/>
  <c r="B459" i="39" s="1"/>
  <c r="B460" i="39" s="1"/>
  <c r="B461" i="39" s="1"/>
  <c r="B462" i="39" s="1"/>
  <c r="B463" i="39" s="1"/>
  <c r="B464" i="39" s="1"/>
  <c r="B465" i="39" s="1"/>
  <c r="B466" i="39" s="1"/>
  <c r="B467" i="39" s="1"/>
  <c r="B468" i="39" s="1"/>
  <c r="B469" i="39" s="1"/>
  <c r="B470" i="39" s="1"/>
  <c r="B471" i="39" s="1"/>
  <c r="B472" i="39" s="1"/>
  <c r="B473" i="39" s="1"/>
  <c r="B474" i="39" s="1"/>
  <c r="B475" i="39" s="1"/>
  <c r="B476" i="39" s="1"/>
  <c r="B477" i="39" s="1"/>
  <c r="B478" i="39" s="1"/>
  <c r="B479" i="39" s="1"/>
  <c r="B480" i="39" s="1"/>
  <c r="B481" i="39" s="1"/>
  <c r="B482" i="39" s="1"/>
  <c r="B483" i="39" s="1"/>
  <c r="B484" i="39" s="1"/>
  <c r="B485" i="39" s="1"/>
  <c r="B486" i="39" s="1"/>
  <c r="B487" i="39" s="1"/>
  <c r="B488" i="39" s="1"/>
  <c r="B489" i="39" s="1"/>
  <c r="B490" i="39" s="1"/>
  <c r="B491" i="39" s="1"/>
  <c r="B492" i="39" s="1"/>
  <c r="B493" i="39" s="1"/>
  <c r="B494" i="39" s="1"/>
  <c r="B495" i="39" s="1"/>
  <c r="B496" i="39" s="1"/>
  <c r="B497" i="39" s="1"/>
  <c r="B498" i="39" s="1"/>
  <c r="B499" i="39" s="1"/>
  <c r="B500" i="39" s="1"/>
  <c r="B501" i="39" s="1"/>
  <c r="B502" i="39" s="1"/>
  <c r="B503" i="39" s="1"/>
  <c r="B504" i="39" s="1"/>
  <c r="B505" i="39" s="1"/>
  <c r="B506" i="39" s="1"/>
  <c r="B507" i="39" s="1"/>
  <c r="B508" i="39" s="1"/>
  <c r="B509" i="39" s="1"/>
  <c r="B510" i="39" s="1"/>
  <c r="B511" i="39" s="1"/>
  <c r="B512" i="39" s="1"/>
  <c r="B513" i="39" s="1"/>
  <c r="B514" i="39" s="1"/>
  <c r="B515" i="39" s="1"/>
  <c r="B516" i="39" s="1"/>
  <c r="B517" i="39" s="1"/>
  <c r="B518" i="39" s="1"/>
  <c r="B519" i="39" s="1"/>
  <c r="B520" i="39" s="1"/>
  <c r="B521" i="39" s="1"/>
  <c r="B522" i="39" s="1"/>
  <c r="B523" i="39" s="1"/>
  <c r="B524" i="39" s="1"/>
  <c r="B525" i="39" s="1"/>
  <c r="B526" i="39" s="1"/>
  <c r="B527" i="39" s="1"/>
  <c r="B528" i="39" s="1"/>
  <c r="B529" i="39" s="1"/>
  <c r="B530" i="39" s="1"/>
  <c r="B531" i="39" s="1"/>
  <c r="B532" i="39" s="1"/>
  <c r="B533" i="39" s="1"/>
  <c r="B534" i="39" s="1"/>
  <c r="B535" i="39" s="1"/>
  <c r="B536" i="39" s="1"/>
  <c r="B537" i="39" s="1"/>
  <c r="B538" i="39" s="1"/>
  <c r="B539" i="39" s="1"/>
  <c r="B540" i="39" s="1"/>
  <c r="B541" i="39" s="1"/>
  <c r="B542" i="39" s="1"/>
  <c r="B543" i="39" s="1"/>
  <c r="B544" i="39" s="1"/>
  <c r="B545" i="39" s="1"/>
  <c r="B546" i="39" s="1"/>
  <c r="B547" i="39" s="1"/>
  <c r="B548" i="39" s="1"/>
  <c r="B549" i="39" s="1"/>
  <c r="B550" i="39" s="1"/>
  <c r="B551" i="39" s="1"/>
  <c r="B552" i="39" s="1"/>
  <c r="B553" i="39" s="1"/>
  <c r="B554" i="39" s="1"/>
  <c r="B555" i="39" s="1"/>
  <c r="B556" i="39" s="1"/>
  <c r="B557" i="39" s="1"/>
  <c r="B558" i="39" s="1"/>
  <c r="B559" i="39" s="1"/>
  <c r="B560" i="39" s="1"/>
  <c r="B561" i="39" s="1"/>
  <c r="B562" i="39" s="1"/>
  <c r="B563" i="39" s="1"/>
  <c r="B564" i="39" s="1"/>
  <c r="B565" i="39" s="1"/>
  <c r="B566" i="39" s="1"/>
  <c r="B567" i="39" s="1"/>
  <c r="B568" i="39" s="1"/>
  <c r="B569" i="39" s="1"/>
  <c r="B570" i="39" s="1"/>
  <c r="B571" i="39" s="1"/>
  <c r="B572" i="39" s="1"/>
  <c r="B573" i="39" s="1"/>
  <c r="B574" i="39" s="1"/>
  <c r="B575" i="39" s="1"/>
  <c r="B576" i="39" s="1"/>
  <c r="B577" i="39" s="1"/>
  <c r="B578" i="39" s="1"/>
  <c r="B579" i="39" s="1"/>
  <c r="B580" i="39" s="1"/>
  <c r="B581" i="39" s="1"/>
  <c r="B582" i="39" s="1"/>
  <c r="B583" i="39" s="1"/>
  <c r="B584" i="39" s="1"/>
  <c r="B585" i="39" s="1"/>
  <c r="B586" i="39" s="1"/>
  <c r="B587" i="39" s="1"/>
  <c r="B588" i="39" s="1"/>
  <c r="B589" i="39" s="1"/>
  <c r="B590" i="39" s="1"/>
  <c r="B591" i="39" s="1"/>
  <c r="B592" i="39" s="1"/>
  <c r="B593" i="39" s="1"/>
  <c r="B594" i="39" s="1"/>
  <c r="B595" i="39" s="1"/>
  <c r="B596" i="39" s="1"/>
  <c r="B597" i="39" s="1"/>
  <c r="B598" i="39" s="1"/>
  <c r="B599" i="39" s="1"/>
  <c r="B600" i="39" s="1"/>
  <c r="B601" i="39" s="1"/>
  <c r="B602" i="39" s="1"/>
  <c r="B603" i="39" s="1"/>
  <c r="B604" i="39" s="1"/>
  <c r="B605" i="39" s="1"/>
  <c r="B606" i="39" s="1"/>
  <c r="B607" i="39" s="1"/>
  <c r="B608" i="39" s="1"/>
  <c r="B609" i="39" s="1"/>
  <c r="B610" i="39" s="1"/>
  <c r="B611" i="39" s="1"/>
  <c r="B612" i="39" s="1"/>
  <c r="B613" i="39" s="1"/>
  <c r="B614" i="39" s="1"/>
  <c r="B615" i="39" s="1"/>
  <c r="B616" i="39" s="1"/>
  <c r="B617" i="39" s="1"/>
  <c r="B618" i="39" s="1"/>
  <c r="B619" i="39" s="1"/>
  <c r="B620" i="39" s="1"/>
  <c r="B621" i="39" s="1"/>
  <c r="B622" i="39" s="1"/>
  <c r="B623" i="39" s="1"/>
  <c r="B624" i="39" s="1"/>
  <c r="B625" i="39" s="1"/>
  <c r="B626" i="39" s="1"/>
  <c r="B627" i="39" s="1"/>
  <c r="B628" i="39" s="1"/>
  <c r="B629" i="39" s="1"/>
  <c r="B630" i="39" s="1"/>
  <c r="B631" i="39" s="1"/>
  <c r="B632" i="39" s="1"/>
  <c r="B633" i="39" s="1"/>
  <c r="B634" i="39" s="1"/>
  <c r="B635" i="39" s="1"/>
  <c r="B636" i="39" s="1"/>
  <c r="B637" i="39" s="1"/>
  <c r="B638" i="39" s="1"/>
  <c r="B639" i="39" s="1"/>
  <c r="B640" i="39" s="1"/>
  <c r="B641" i="39" s="1"/>
  <c r="B642" i="39" s="1"/>
  <c r="B643" i="39" s="1"/>
  <c r="B644" i="39" s="1"/>
  <c r="B645" i="39" s="1"/>
  <c r="B646" i="39" s="1"/>
  <c r="B647" i="39" s="1"/>
  <c r="B648" i="39" s="1"/>
  <c r="B649" i="39" s="1"/>
  <c r="B650" i="39" s="1"/>
  <c r="B651" i="39" s="1"/>
  <c r="B652" i="39" s="1"/>
  <c r="B653" i="39" s="1"/>
  <c r="B654" i="39" s="1"/>
  <c r="B655" i="39" s="1"/>
  <c r="B656" i="39" s="1"/>
  <c r="B657" i="39" s="1"/>
  <c r="B658" i="39" s="1"/>
  <c r="B659" i="39" s="1"/>
  <c r="B660" i="39" s="1"/>
  <c r="B661" i="39" s="1"/>
  <c r="B662" i="39" s="1"/>
  <c r="B663" i="39" s="1"/>
  <c r="B664" i="39" s="1"/>
  <c r="B665" i="39" s="1"/>
  <c r="B666" i="39" s="1"/>
  <c r="B667" i="39" s="1"/>
  <c r="B668" i="39" s="1"/>
  <c r="B669" i="39" s="1"/>
  <c r="B670" i="39" s="1"/>
  <c r="B671" i="39" s="1"/>
  <c r="B672" i="39" s="1"/>
  <c r="B673" i="39" s="1"/>
  <c r="B674" i="39" s="1"/>
  <c r="B675" i="39" s="1"/>
  <c r="B676" i="39" s="1"/>
  <c r="B677" i="39" s="1"/>
  <c r="B678" i="39" s="1"/>
  <c r="B679" i="39" s="1"/>
  <c r="B680" i="39" s="1"/>
  <c r="B681" i="39" s="1"/>
  <c r="B682" i="39" s="1"/>
  <c r="B683" i="39" s="1"/>
  <c r="B684" i="39" s="1"/>
  <c r="B685" i="39" s="1"/>
  <c r="B686" i="39" s="1"/>
  <c r="B687" i="39" s="1"/>
  <c r="B688" i="39" s="1"/>
  <c r="B689" i="39" s="1"/>
  <c r="B690" i="39" s="1"/>
  <c r="B691" i="39" s="1"/>
  <c r="B692" i="39" s="1"/>
  <c r="B693" i="39" s="1"/>
  <c r="B694" i="39" s="1"/>
  <c r="B695" i="39" s="1"/>
  <c r="B696" i="39" s="1"/>
  <c r="B697" i="39" s="1"/>
  <c r="B698" i="39" s="1"/>
  <c r="B699" i="39" s="1"/>
  <c r="B700" i="39" s="1"/>
  <c r="B701" i="39" s="1"/>
  <c r="B702" i="39" s="1"/>
  <c r="B703" i="39" s="1"/>
  <c r="B704" i="39" s="1"/>
  <c r="B705" i="39" s="1"/>
  <c r="B706" i="39" s="1"/>
  <c r="B707" i="39" s="1"/>
  <c r="B708" i="39" s="1"/>
  <c r="B709" i="39" s="1"/>
  <c r="B710" i="39" s="1"/>
  <c r="B711" i="39" s="1"/>
  <c r="B712" i="39" s="1"/>
  <c r="B713" i="39" s="1"/>
  <c r="B714" i="39" s="1"/>
  <c r="B715" i="39" s="1"/>
  <c r="B716" i="39" s="1"/>
  <c r="B717" i="39" s="1"/>
  <c r="B718" i="39" s="1"/>
  <c r="B719" i="39" s="1"/>
  <c r="B720" i="39" s="1"/>
  <c r="B721" i="39" s="1"/>
  <c r="B722" i="39" s="1"/>
  <c r="B723" i="39" s="1"/>
  <c r="B724" i="39" s="1"/>
  <c r="B725" i="39" s="1"/>
  <c r="B726" i="39" s="1"/>
  <c r="B727" i="39" s="1"/>
  <c r="B728" i="39" s="1"/>
  <c r="B729" i="39" s="1"/>
  <c r="B730" i="39" s="1"/>
  <c r="B731" i="39" s="1"/>
  <c r="B732" i="39" s="1"/>
  <c r="B733" i="39" s="1"/>
  <c r="B734" i="39" s="1"/>
  <c r="B735" i="39" s="1"/>
  <c r="B736" i="39" s="1"/>
  <c r="B737" i="39" s="1"/>
  <c r="B738" i="39" s="1"/>
  <c r="B739" i="39" s="1"/>
  <c r="B740" i="39" s="1"/>
  <c r="B741" i="39" s="1"/>
  <c r="B742" i="39" s="1"/>
  <c r="B743" i="39" s="1"/>
  <c r="B744" i="39" s="1"/>
  <c r="B745" i="39" s="1"/>
  <c r="B746" i="39" s="1"/>
  <c r="B747" i="39" s="1"/>
  <c r="B748" i="39" s="1"/>
  <c r="B749" i="39" s="1"/>
  <c r="B750" i="39" s="1"/>
  <c r="B751" i="39" s="1"/>
  <c r="B752" i="39" s="1"/>
  <c r="B753" i="39" s="1"/>
  <c r="B754" i="39" s="1"/>
  <c r="B755" i="39" s="1"/>
  <c r="B756" i="39" s="1"/>
  <c r="B757" i="39" s="1"/>
  <c r="B758" i="39" s="1"/>
  <c r="B759" i="39" s="1"/>
  <c r="B760" i="39" s="1"/>
  <c r="B761" i="39" s="1"/>
  <c r="B762" i="39" s="1"/>
  <c r="B763" i="39" s="1"/>
  <c r="B764" i="39" s="1"/>
  <c r="B765" i="39" s="1"/>
  <c r="B766" i="39" s="1"/>
  <c r="B767" i="39" s="1"/>
  <c r="B768" i="39" s="1"/>
  <c r="B769" i="39" s="1"/>
  <c r="B770" i="39" s="1"/>
  <c r="B771" i="39" s="1"/>
  <c r="B772" i="39" s="1"/>
  <c r="B773" i="39" s="1"/>
  <c r="B774" i="39" s="1"/>
  <c r="B775" i="39" s="1"/>
  <c r="B776" i="39" s="1"/>
  <c r="B777" i="39" s="1"/>
  <c r="B778" i="39" s="1"/>
  <c r="B779" i="39" s="1"/>
  <c r="B780" i="39" s="1"/>
  <c r="B781" i="39" s="1"/>
  <c r="B782" i="39" s="1"/>
  <c r="B783" i="39" s="1"/>
  <c r="B784" i="39" s="1"/>
  <c r="B785" i="39" s="1"/>
  <c r="B786" i="39" s="1"/>
  <c r="B787" i="39" s="1"/>
  <c r="B788" i="39" s="1"/>
  <c r="B789" i="39" s="1"/>
  <c r="B790" i="39" s="1"/>
  <c r="B791" i="39" s="1"/>
  <c r="B792" i="39" s="1"/>
  <c r="B793" i="39" s="1"/>
  <c r="B794" i="39" s="1"/>
  <c r="B795" i="39" s="1"/>
  <c r="B796" i="39" s="1"/>
  <c r="B797" i="39" s="1"/>
  <c r="B798" i="39" s="1"/>
  <c r="B799" i="39" s="1"/>
  <c r="B800" i="39" s="1"/>
  <c r="B801" i="39" s="1"/>
  <c r="B802" i="39" s="1"/>
  <c r="B803" i="39" s="1"/>
  <c r="B804" i="39" s="1"/>
  <c r="B805" i="39" s="1"/>
  <c r="B806" i="39" s="1"/>
  <c r="B807" i="39" s="1"/>
  <c r="B808" i="39" s="1"/>
  <c r="B809" i="39" s="1"/>
  <c r="B810" i="39" s="1"/>
  <c r="B811" i="39" s="1"/>
  <c r="B812" i="39" s="1"/>
  <c r="B813" i="39" s="1"/>
  <c r="B814" i="39" s="1"/>
  <c r="B815" i="39" s="1"/>
  <c r="B816" i="39" s="1"/>
  <c r="B817" i="39" s="1"/>
  <c r="B818" i="39" s="1"/>
  <c r="B819" i="39" s="1"/>
  <c r="B820" i="39" s="1"/>
  <c r="B821" i="39" s="1"/>
  <c r="B822" i="39" s="1"/>
  <c r="B823" i="39" s="1"/>
  <c r="B824" i="39" s="1"/>
  <c r="B825" i="39" s="1"/>
  <c r="B826" i="39" s="1"/>
  <c r="B827" i="39" s="1"/>
  <c r="B828" i="39" s="1"/>
  <c r="B829" i="39" s="1"/>
  <c r="B830" i="39" s="1"/>
  <c r="B831" i="39" s="1"/>
  <c r="B832" i="39" s="1"/>
  <c r="B833" i="39" s="1"/>
  <c r="B834" i="39" s="1"/>
  <c r="B835" i="39" s="1"/>
  <c r="B836" i="39" s="1"/>
  <c r="B837" i="39" s="1"/>
  <c r="B838" i="39" s="1"/>
  <c r="B839" i="39" s="1"/>
  <c r="B840" i="39" s="1"/>
  <c r="B841" i="39" s="1"/>
  <c r="B842" i="39" s="1"/>
  <c r="B843" i="39" s="1"/>
  <c r="B844" i="39" s="1"/>
  <c r="B845" i="39" s="1"/>
  <c r="B846" i="39" s="1"/>
  <c r="B847" i="39" s="1"/>
  <c r="B848" i="39" s="1"/>
  <c r="B849" i="39" s="1"/>
  <c r="B850" i="39" s="1"/>
  <c r="B851" i="39" s="1"/>
  <c r="B852" i="39" s="1"/>
  <c r="B853" i="39" s="1"/>
  <c r="B854" i="39" s="1"/>
  <c r="B855" i="39" s="1"/>
  <c r="B856" i="39" s="1"/>
  <c r="B857" i="39" s="1"/>
  <c r="B858" i="39" s="1"/>
  <c r="B859" i="39" s="1"/>
  <c r="B860" i="39" s="1"/>
  <c r="B861" i="39" s="1"/>
  <c r="B862" i="39" s="1"/>
  <c r="B863" i="39" s="1"/>
  <c r="B864" i="39" s="1"/>
  <c r="B865" i="39" s="1"/>
  <c r="B866" i="39" s="1"/>
  <c r="B867" i="39" s="1"/>
  <c r="B868" i="39" s="1"/>
  <c r="B869" i="39" s="1"/>
  <c r="B870" i="39" s="1"/>
  <c r="B871" i="39" s="1"/>
  <c r="B872" i="39" s="1"/>
  <c r="B873" i="39" s="1"/>
  <c r="B874" i="39" s="1"/>
  <c r="B875" i="39" s="1"/>
  <c r="B876" i="39" s="1"/>
  <c r="B877" i="39" s="1"/>
  <c r="B878" i="39" s="1"/>
  <c r="B879" i="39" s="1"/>
  <c r="B880" i="39" s="1"/>
  <c r="B881" i="39" s="1"/>
  <c r="B882" i="39" s="1"/>
  <c r="B883" i="39" s="1"/>
  <c r="B884" i="39" s="1"/>
  <c r="B885" i="39" s="1"/>
  <c r="B886" i="39" s="1"/>
  <c r="B887" i="39" s="1"/>
  <c r="B888" i="39" s="1"/>
  <c r="B889" i="39" s="1"/>
  <c r="B890" i="39" s="1"/>
  <c r="B891" i="39" s="1"/>
  <c r="B892" i="39" s="1"/>
  <c r="B893" i="39" s="1"/>
  <c r="B894" i="39" s="1"/>
  <c r="B895" i="39" s="1"/>
  <c r="B896" i="39" s="1"/>
  <c r="B897" i="39" s="1"/>
  <c r="B898" i="39" s="1"/>
  <c r="B899" i="39" s="1"/>
  <c r="B900" i="39" s="1"/>
  <c r="B901" i="39" s="1"/>
  <c r="B902" i="39" s="1"/>
  <c r="B903" i="39" s="1"/>
  <c r="B904" i="39" s="1"/>
  <c r="B905" i="39" s="1"/>
  <c r="B906" i="39" s="1"/>
  <c r="B907" i="39" s="1"/>
  <c r="B908" i="39" s="1"/>
  <c r="B909" i="39" s="1"/>
  <c r="B910" i="39" s="1"/>
  <c r="B911" i="39" s="1"/>
  <c r="B912" i="39" s="1"/>
  <c r="B913" i="39" s="1"/>
  <c r="B914" i="39" s="1"/>
  <c r="B915" i="39" s="1"/>
  <c r="B916" i="39" s="1"/>
  <c r="B917" i="39" s="1"/>
  <c r="B918" i="39" s="1"/>
  <c r="B919" i="39" s="1"/>
  <c r="B920" i="39" s="1"/>
  <c r="B921" i="39" s="1"/>
  <c r="B922" i="39" s="1"/>
  <c r="B923" i="39" s="1"/>
  <c r="B924" i="39" s="1"/>
  <c r="B925" i="39" s="1"/>
  <c r="B926" i="39" s="1"/>
  <c r="B927" i="39" s="1"/>
  <c r="B928" i="39" s="1"/>
  <c r="B929" i="39" s="1"/>
  <c r="B930" i="39" s="1"/>
  <c r="B931" i="39" s="1"/>
  <c r="B932" i="39" s="1"/>
  <c r="B933" i="39" s="1"/>
  <c r="B934" i="39" s="1"/>
  <c r="B935" i="39" s="1"/>
  <c r="B936" i="39" s="1"/>
  <c r="B937" i="39" s="1"/>
  <c r="B938" i="39" s="1"/>
  <c r="B939" i="39" s="1"/>
  <c r="B940" i="39" s="1"/>
  <c r="B941" i="39" s="1"/>
  <c r="B4" i="39"/>
  <c r="Q14" i="34" l="1"/>
  <c r="K15" i="34"/>
  <c r="G37" i="36" l="1"/>
  <c r="H37" i="36"/>
  <c r="G38" i="36"/>
  <c r="H38" i="36"/>
  <c r="G39" i="36"/>
  <c r="H39" i="36"/>
  <c r="G38" i="35"/>
  <c r="G39" i="35"/>
  <c r="G37" i="35"/>
  <c r="H36" i="37"/>
  <c r="G36" i="37"/>
  <c r="F36" i="37"/>
  <c r="E36" i="37"/>
  <c r="H35" i="37"/>
  <c r="G35" i="37"/>
  <c r="F35" i="37"/>
  <c r="E35" i="37"/>
  <c r="H34" i="37"/>
  <c r="G34" i="37"/>
  <c r="F34" i="37"/>
  <c r="E34" i="37"/>
  <c r="B7" i="37"/>
  <c r="B10" i="37" s="1"/>
  <c r="B13" i="37" s="1"/>
  <c r="B16" i="37" s="1"/>
  <c r="B19" i="37" s="1"/>
  <c r="B22" i="37" s="1"/>
  <c r="B25" i="37" s="1"/>
  <c r="B28" i="37" s="1"/>
  <c r="B31" i="37" s="1"/>
  <c r="F39" i="36"/>
  <c r="E39" i="36"/>
  <c r="F38" i="36"/>
  <c r="E38" i="36"/>
  <c r="F37" i="36"/>
  <c r="E37" i="36"/>
  <c r="B7" i="36"/>
  <c r="B10" i="36" s="1"/>
  <c r="B13" i="36" s="1"/>
  <c r="B16" i="36" s="1"/>
  <c r="B19" i="36" s="1"/>
  <c r="B22" i="36" s="1"/>
  <c r="B25" i="36" s="1"/>
  <c r="B28" i="36" s="1"/>
  <c r="B31" i="36" s="1"/>
  <c r="B34" i="36" s="1"/>
  <c r="H39" i="35"/>
  <c r="F39" i="35"/>
  <c r="E39" i="35"/>
  <c r="H38" i="35"/>
  <c r="F38" i="35"/>
  <c r="E38" i="35"/>
  <c r="H37" i="35"/>
  <c r="F37" i="35"/>
  <c r="E37" i="35"/>
  <c r="E15" i="34" l="1"/>
  <c r="P14" i="34"/>
  <c r="J15" i="34"/>
  <c r="D15" i="34"/>
  <c r="K14" i="29" l="1"/>
  <c r="N13" i="29"/>
  <c r="U13" i="29" s="1"/>
  <c r="N12" i="29"/>
  <c r="U12" i="29" s="1"/>
  <c r="N11" i="29"/>
  <c r="U11" i="29" s="1"/>
  <c r="N10" i="29"/>
  <c r="U10" i="29" s="1"/>
  <c r="N9" i="29"/>
  <c r="U9" i="29" s="1"/>
  <c r="N8" i="29"/>
  <c r="U8" i="29" s="1"/>
  <c r="N7" i="29"/>
  <c r="U7" i="29" s="1"/>
  <c r="N6" i="29"/>
  <c r="U6" i="29" s="1"/>
  <c r="N5" i="29"/>
  <c r="U5" i="29" s="1"/>
  <c r="N4" i="29"/>
  <c r="U4" i="29" s="1"/>
  <c r="U7" i="30"/>
  <c r="U24" i="30"/>
  <c r="K15" i="30"/>
  <c r="N5" i="30"/>
  <c r="U5" i="30" s="1"/>
  <c r="N6" i="30"/>
  <c r="U6" i="30" s="1"/>
  <c r="N7" i="30"/>
  <c r="N8" i="30"/>
  <c r="U8" i="30" s="1"/>
  <c r="N9" i="30"/>
  <c r="U9" i="30" s="1"/>
  <c r="N10" i="30"/>
  <c r="U10" i="30" s="1"/>
  <c r="N11" i="30"/>
  <c r="U11" i="30" s="1"/>
  <c r="N12" i="30"/>
  <c r="U12" i="30" s="1"/>
  <c r="N13" i="30"/>
  <c r="U13" i="30" s="1"/>
  <c r="N14" i="30"/>
  <c r="U14" i="30" s="1"/>
  <c r="N17" i="30"/>
  <c r="U17" i="30" s="1"/>
  <c r="N18" i="30"/>
  <c r="U18" i="30" s="1"/>
  <c r="N19" i="30"/>
  <c r="U19" i="30" s="1"/>
  <c r="N20" i="30"/>
  <c r="U20" i="30" s="1"/>
  <c r="N21" i="30"/>
  <c r="U21" i="30" s="1"/>
  <c r="N22" i="30"/>
  <c r="U22" i="30" s="1"/>
  <c r="N23" i="30"/>
  <c r="U23" i="30" s="1"/>
  <c r="N24" i="30"/>
  <c r="N25" i="30"/>
  <c r="U25" i="30" s="1"/>
  <c r="N26" i="30"/>
  <c r="U26" i="30" s="1"/>
  <c r="N27" i="30"/>
  <c r="U27" i="30" s="1"/>
  <c r="N28" i="30"/>
  <c r="U28" i="30" s="1"/>
  <c r="N29" i="30"/>
  <c r="U29" i="30" s="1"/>
  <c r="N30" i="30"/>
  <c r="U30" i="30" s="1"/>
  <c r="N31" i="30"/>
  <c r="U31" i="30" s="1"/>
  <c r="N32" i="30"/>
  <c r="U32" i="30" s="1"/>
  <c r="N33" i="30"/>
  <c r="U33" i="30" s="1"/>
  <c r="N34" i="30"/>
  <c r="U34" i="30" s="1"/>
  <c r="N35" i="30"/>
  <c r="U35" i="30" s="1"/>
  <c r="N36" i="30"/>
  <c r="U36" i="30" s="1"/>
  <c r="N37" i="30"/>
  <c r="U37" i="30" s="1"/>
  <c r="N38" i="30"/>
  <c r="U38" i="30" s="1"/>
  <c r="N39" i="30"/>
  <c r="U39" i="30" s="1"/>
  <c r="N40" i="30"/>
  <c r="U40" i="30" s="1"/>
  <c r="N41" i="30"/>
  <c r="U41" i="30" s="1"/>
  <c r="N42" i="30"/>
  <c r="U42" i="30" s="1"/>
  <c r="N43" i="30"/>
  <c r="U43" i="30" s="1"/>
  <c r="N44" i="30"/>
  <c r="U44" i="30" s="1"/>
  <c r="N45" i="30"/>
  <c r="U45" i="30" s="1"/>
  <c r="N46" i="30"/>
  <c r="U46" i="30" s="1"/>
  <c r="N47" i="30"/>
  <c r="U47" i="30" s="1"/>
  <c r="N48" i="30"/>
  <c r="U48" i="30" s="1"/>
  <c r="N49" i="30"/>
  <c r="U49" i="30" s="1"/>
  <c r="N4" i="30"/>
  <c r="U4" i="30" s="1"/>
  <c r="N5" i="9"/>
  <c r="U5" i="9" s="1"/>
  <c r="N6" i="9"/>
  <c r="U6" i="9" s="1"/>
  <c r="N7" i="9"/>
  <c r="U7" i="9" s="1"/>
  <c r="N8" i="9"/>
  <c r="U8" i="9" s="1"/>
  <c r="N9" i="9"/>
  <c r="U9" i="9" s="1"/>
  <c r="N10" i="9"/>
  <c r="U10" i="9" s="1"/>
  <c r="N11" i="9"/>
  <c r="U11" i="9" s="1"/>
  <c r="N12" i="9"/>
  <c r="U12" i="9" s="1"/>
  <c r="N13" i="9"/>
  <c r="U13" i="9" s="1"/>
  <c r="N14" i="9"/>
  <c r="U14" i="9" s="1"/>
  <c r="N4" i="9"/>
  <c r="U4" i="9" s="1"/>
  <c r="F15" i="9"/>
  <c r="G15" i="9"/>
  <c r="H15" i="9"/>
  <c r="I15" i="9"/>
  <c r="J15" i="9"/>
  <c r="L15" i="9"/>
  <c r="M15" i="9"/>
  <c r="K15" i="9"/>
  <c r="J38" i="5"/>
  <c r="I38" i="5"/>
  <c r="H38" i="5"/>
  <c r="G38" i="5"/>
  <c r="F38" i="5"/>
  <c r="E38" i="5"/>
  <c r="J37" i="5"/>
  <c r="I37" i="5"/>
  <c r="H37" i="5"/>
  <c r="G37" i="5"/>
  <c r="F37" i="5"/>
  <c r="E37" i="5"/>
  <c r="J36" i="5"/>
  <c r="I36" i="5"/>
  <c r="H36" i="5"/>
  <c r="G36" i="5"/>
  <c r="F36" i="5"/>
  <c r="E36" i="5"/>
  <c r="F36" i="4"/>
  <c r="G36" i="4"/>
  <c r="H36" i="4"/>
  <c r="I36" i="4"/>
  <c r="J36" i="4"/>
  <c r="F37" i="4"/>
  <c r="G37" i="4"/>
  <c r="H37" i="4"/>
  <c r="I37" i="4"/>
  <c r="J37" i="4"/>
  <c r="F38" i="4"/>
  <c r="G38" i="4"/>
  <c r="H38" i="4"/>
  <c r="I38" i="4"/>
  <c r="J38" i="4"/>
  <c r="E37" i="4"/>
  <c r="E38" i="4"/>
  <c r="E36" i="4"/>
  <c r="K52" i="30"/>
  <c r="K51" i="30"/>
  <c r="K50" i="30"/>
  <c r="J34" i="6"/>
  <c r="J35" i="6"/>
  <c r="F33" i="6"/>
  <c r="G33" i="6"/>
  <c r="H33" i="6"/>
  <c r="I33" i="6"/>
  <c r="J33" i="6"/>
  <c r="F34" i="6"/>
  <c r="G34" i="6"/>
  <c r="H34" i="6"/>
  <c r="I34" i="6"/>
  <c r="F35" i="6"/>
  <c r="G35" i="6"/>
  <c r="H35" i="6"/>
  <c r="I35" i="6"/>
  <c r="E34" i="6"/>
  <c r="E35" i="6"/>
  <c r="E33" i="6"/>
  <c r="N28" i="29"/>
  <c r="U28" i="29" s="1"/>
  <c r="K47" i="29"/>
  <c r="K48" i="29"/>
  <c r="K46" i="29"/>
  <c r="N17" i="29"/>
  <c r="U17" i="29" s="1"/>
  <c r="N18" i="29"/>
  <c r="U18" i="29" s="1"/>
  <c r="N19" i="29"/>
  <c r="U19" i="29" s="1"/>
  <c r="N20" i="29"/>
  <c r="U20" i="29" s="1"/>
  <c r="N21" i="29"/>
  <c r="U21" i="29" s="1"/>
  <c r="N22" i="29"/>
  <c r="U22" i="29" s="1"/>
  <c r="N23" i="29"/>
  <c r="U23" i="29" s="1"/>
  <c r="N24" i="29"/>
  <c r="U24" i="29" s="1"/>
  <c r="N25" i="29"/>
  <c r="N26" i="29"/>
  <c r="N27" i="29"/>
  <c r="N29" i="29"/>
  <c r="U29" i="29" s="1"/>
  <c r="N30" i="29"/>
  <c r="U30" i="29" s="1"/>
  <c r="N31" i="29"/>
  <c r="N32" i="29"/>
  <c r="N33" i="29"/>
  <c r="N34" i="29"/>
  <c r="N35" i="29"/>
  <c r="U35" i="29" s="1"/>
  <c r="N36" i="29"/>
  <c r="U36" i="29" s="1"/>
  <c r="N37" i="29"/>
  <c r="U37" i="29" s="1"/>
  <c r="N38" i="29"/>
  <c r="U38" i="29" s="1"/>
  <c r="N39" i="29"/>
  <c r="U39" i="29" s="1"/>
  <c r="N40" i="29"/>
  <c r="U40" i="29" s="1"/>
  <c r="N41" i="29"/>
  <c r="U41" i="29" s="1"/>
  <c r="N42" i="29"/>
  <c r="U42" i="29" s="1"/>
  <c r="N43" i="29"/>
  <c r="U43" i="29" s="1"/>
  <c r="N44" i="29"/>
  <c r="U44" i="29" s="1"/>
  <c r="N45" i="29"/>
  <c r="U45" i="29" s="1"/>
  <c r="N16" i="29"/>
  <c r="R16" i="29" s="1"/>
  <c r="K52" i="9"/>
  <c r="K51" i="9"/>
  <c r="K50" i="9"/>
  <c r="N18" i="9"/>
  <c r="U18" i="9" s="1"/>
  <c r="N19" i="9"/>
  <c r="U19" i="9" s="1"/>
  <c r="N20" i="9"/>
  <c r="U20" i="9" s="1"/>
  <c r="N21" i="9"/>
  <c r="U21" i="9" s="1"/>
  <c r="N22" i="9"/>
  <c r="U22" i="9" s="1"/>
  <c r="N23" i="9"/>
  <c r="U23" i="9" s="1"/>
  <c r="N24" i="9"/>
  <c r="U24" i="9" s="1"/>
  <c r="N25" i="9"/>
  <c r="U25" i="9" s="1"/>
  <c r="N26" i="9"/>
  <c r="U26" i="9" s="1"/>
  <c r="N27" i="9"/>
  <c r="U27" i="9" s="1"/>
  <c r="N28" i="9"/>
  <c r="U28" i="9" s="1"/>
  <c r="N29" i="9"/>
  <c r="U29" i="9" s="1"/>
  <c r="N30" i="9"/>
  <c r="U30" i="9" s="1"/>
  <c r="N31" i="9"/>
  <c r="U31" i="9" s="1"/>
  <c r="N32" i="9"/>
  <c r="U32" i="9" s="1"/>
  <c r="N33" i="9"/>
  <c r="U33" i="9" s="1"/>
  <c r="N34" i="9"/>
  <c r="U34" i="9" s="1"/>
  <c r="N35" i="9"/>
  <c r="U35" i="9" s="1"/>
  <c r="N36" i="9"/>
  <c r="U36" i="9" s="1"/>
  <c r="N37" i="9"/>
  <c r="U37" i="9" s="1"/>
  <c r="N38" i="9"/>
  <c r="U38" i="9" s="1"/>
  <c r="N39" i="9"/>
  <c r="U39" i="9" s="1"/>
  <c r="N40" i="9"/>
  <c r="U40" i="9" s="1"/>
  <c r="N41" i="9"/>
  <c r="U41" i="9" s="1"/>
  <c r="N42" i="9"/>
  <c r="U42" i="9" s="1"/>
  <c r="N43" i="9"/>
  <c r="U43" i="9" s="1"/>
  <c r="N44" i="9"/>
  <c r="U44" i="9" s="1"/>
  <c r="N45" i="9"/>
  <c r="U45" i="9" s="1"/>
  <c r="N46" i="9"/>
  <c r="U46" i="9" s="1"/>
  <c r="N47" i="9"/>
  <c r="U47" i="9" s="1"/>
  <c r="N48" i="9"/>
  <c r="U48" i="9" s="1"/>
  <c r="N49" i="9"/>
  <c r="U49" i="9" s="1"/>
  <c r="N17" i="9"/>
  <c r="U17" i="9" s="1"/>
  <c r="P17" i="29" l="1"/>
  <c r="Q16" i="29"/>
  <c r="P16" i="29"/>
  <c r="X16" i="29"/>
  <c r="U16" i="29"/>
  <c r="W16" i="29"/>
  <c r="V16" i="29"/>
  <c r="T16" i="29"/>
  <c r="S16" i="29"/>
  <c r="N15" i="9"/>
  <c r="U15" i="9" s="1"/>
  <c r="X49" i="30"/>
  <c r="W49" i="30"/>
  <c r="V49" i="30"/>
  <c r="T49" i="30"/>
  <c r="S49" i="30"/>
  <c r="R49" i="30"/>
  <c r="Q49" i="30"/>
  <c r="P49" i="30"/>
  <c r="X48" i="30"/>
  <c r="W48" i="30"/>
  <c r="V48" i="30"/>
  <c r="T48" i="30"/>
  <c r="S48" i="30"/>
  <c r="R48" i="30"/>
  <c r="Q48" i="30"/>
  <c r="P48" i="30"/>
  <c r="X47" i="30"/>
  <c r="W47" i="30"/>
  <c r="V47" i="30"/>
  <c r="T47" i="30"/>
  <c r="S47" i="30"/>
  <c r="R47" i="30"/>
  <c r="Q47" i="30"/>
  <c r="P47" i="30"/>
  <c r="X46" i="30"/>
  <c r="W46" i="30"/>
  <c r="V46" i="30"/>
  <c r="T46" i="30"/>
  <c r="S46" i="30"/>
  <c r="R46" i="30"/>
  <c r="Q46" i="30"/>
  <c r="P46" i="30"/>
  <c r="X45" i="30"/>
  <c r="W45" i="30"/>
  <c r="V45" i="30"/>
  <c r="T45" i="30"/>
  <c r="S45" i="30"/>
  <c r="R45" i="30"/>
  <c r="Q45" i="30"/>
  <c r="P45" i="30"/>
  <c r="X44" i="30"/>
  <c r="W44" i="30"/>
  <c r="V44" i="30"/>
  <c r="T44" i="30"/>
  <c r="S44" i="30"/>
  <c r="R44" i="30"/>
  <c r="Q44" i="30"/>
  <c r="P44" i="30"/>
  <c r="X43" i="30"/>
  <c r="W43" i="30"/>
  <c r="V43" i="30"/>
  <c r="T43" i="30"/>
  <c r="S43" i="30"/>
  <c r="R43" i="30"/>
  <c r="Q43" i="30"/>
  <c r="P43" i="30"/>
  <c r="X42" i="30"/>
  <c r="W42" i="30"/>
  <c r="V42" i="30"/>
  <c r="T42" i="30"/>
  <c r="S42" i="30"/>
  <c r="R42" i="30"/>
  <c r="Q42" i="30"/>
  <c r="P42" i="30"/>
  <c r="X41" i="30"/>
  <c r="W41" i="30"/>
  <c r="V41" i="30"/>
  <c r="T41" i="30"/>
  <c r="S41" i="30"/>
  <c r="R41" i="30"/>
  <c r="Q41" i="30"/>
  <c r="P41" i="30"/>
  <c r="X40" i="30"/>
  <c r="W40" i="30"/>
  <c r="V40" i="30"/>
  <c r="T40" i="30"/>
  <c r="S40" i="30"/>
  <c r="R40" i="30"/>
  <c r="Q40" i="30"/>
  <c r="P40" i="30"/>
  <c r="X39" i="30"/>
  <c r="W39" i="30"/>
  <c r="V39" i="30"/>
  <c r="T39" i="30"/>
  <c r="S39" i="30"/>
  <c r="R39" i="30"/>
  <c r="Q39" i="30"/>
  <c r="P39" i="30"/>
  <c r="X38" i="30"/>
  <c r="W38" i="30"/>
  <c r="V38" i="30"/>
  <c r="T38" i="30"/>
  <c r="S38" i="30"/>
  <c r="R38" i="30"/>
  <c r="Q38" i="30"/>
  <c r="P38" i="30"/>
  <c r="X37" i="30"/>
  <c r="W37" i="30"/>
  <c r="V37" i="30"/>
  <c r="T37" i="30"/>
  <c r="S37" i="30"/>
  <c r="R37" i="30"/>
  <c r="Q37" i="30"/>
  <c r="P37" i="30"/>
  <c r="X36" i="30"/>
  <c r="W36" i="30"/>
  <c r="V36" i="30"/>
  <c r="T36" i="30"/>
  <c r="S36" i="30"/>
  <c r="R36" i="30"/>
  <c r="Q36" i="30"/>
  <c r="P36" i="30"/>
  <c r="X35" i="30"/>
  <c r="W35" i="30"/>
  <c r="V35" i="30"/>
  <c r="T35" i="30"/>
  <c r="S35" i="30"/>
  <c r="R35" i="30"/>
  <c r="Q35" i="30"/>
  <c r="P35" i="30"/>
  <c r="X34" i="30"/>
  <c r="W34" i="30"/>
  <c r="V34" i="30"/>
  <c r="T34" i="30"/>
  <c r="S34" i="30"/>
  <c r="R34" i="30"/>
  <c r="Q34" i="30"/>
  <c r="P34" i="30"/>
  <c r="X33" i="30"/>
  <c r="W33" i="30"/>
  <c r="V33" i="30"/>
  <c r="T33" i="30"/>
  <c r="S33" i="30"/>
  <c r="R33" i="30"/>
  <c r="Q33" i="30"/>
  <c r="P33" i="30"/>
  <c r="X32" i="30"/>
  <c r="W32" i="30"/>
  <c r="V32" i="30"/>
  <c r="T32" i="30"/>
  <c r="S32" i="30"/>
  <c r="R32" i="30"/>
  <c r="Q32" i="30"/>
  <c r="P32" i="30"/>
  <c r="X31" i="30"/>
  <c r="W31" i="30"/>
  <c r="V31" i="30"/>
  <c r="T31" i="30"/>
  <c r="S31" i="30"/>
  <c r="R31" i="30"/>
  <c r="Q31" i="30"/>
  <c r="P31" i="30"/>
  <c r="X30" i="30"/>
  <c r="W30" i="30"/>
  <c r="V30" i="30"/>
  <c r="T30" i="30"/>
  <c r="S30" i="30"/>
  <c r="R30" i="30"/>
  <c r="Q30" i="30"/>
  <c r="P30" i="30"/>
  <c r="X29" i="30"/>
  <c r="W29" i="30"/>
  <c r="V29" i="30"/>
  <c r="T29" i="30"/>
  <c r="S29" i="30"/>
  <c r="R29" i="30"/>
  <c r="Q29" i="30"/>
  <c r="P29" i="30"/>
  <c r="X28" i="30"/>
  <c r="W28" i="30"/>
  <c r="V28" i="30"/>
  <c r="T28" i="30"/>
  <c r="S28" i="30"/>
  <c r="R28" i="30"/>
  <c r="Q28" i="30"/>
  <c r="P28" i="30"/>
  <c r="X27" i="30"/>
  <c r="W27" i="30"/>
  <c r="V27" i="30"/>
  <c r="T27" i="30"/>
  <c r="S27" i="30"/>
  <c r="R27" i="30"/>
  <c r="Q27" i="30"/>
  <c r="P27" i="30"/>
  <c r="X26" i="30"/>
  <c r="W26" i="30"/>
  <c r="V26" i="30"/>
  <c r="T26" i="30"/>
  <c r="S26" i="30"/>
  <c r="R26" i="30"/>
  <c r="Q26" i="30"/>
  <c r="P26" i="30"/>
  <c r="X25" i="30"/>
  <c r="W25" i="30"/>
  <c r="V25" i="30"/>
  <c r="T25" i="30"/>
  <c r="S25" i="30"/>
  <c r="R25" i="30"/>
  <c r="Q25" i="30"/>
  <c r="P25" i="30"/>
  <c r="X24" i="30"/>
  <c r="W24" i="30"/>
  <c r="V24" i="30"/>
  <c r="T24" i="30"/>
  <c r="S24" i="30"/>
  <c r="R24" i="30"/>
  <c r="Q24" i="30"/>
  <c r="P24" i="30"/>
  <c r="X23" i="30"/>
  <c r="W23" i="30"/>
  <c r="V23" i="30"/>
  <c r="T23" i="30"/>
  <c r="S23" i="30"/>
  <c r="R23" i="30"/>
  <c r="Q23" i="30"/>
  <c r="P23" i="30"/>
  <c r="X22" i="30"/>
  <c r="W22" i="30"/>
  <c r="V22" i="30"/>
  <c r="T22" i="30"/>
  <c r="S22" i="30"/>
  <c r="R22" i="30"/>
  <c r="Q22" i="30"/>
  <c r="P22" i="30"/>
  <c r="X21" i="30"/>
  <c r="W21" i="30"/>
  <c r="V21" i="30"/>
  <c r="T21" i="30"/>
  <c r="S21" i="30"/>
  <c r="R21" i="30"/>
  <c r="Q21" i="30"/>
  <c r="P21" i="30"/>
  <c r="X20" i="30"/>
  <c r="W20" i="30"/>
  <c r="V20" i="30"/>
  <c r="T20" i="30"/>
  <c r="S20" i="30"/>
  <c r="R20" i="30"/>
  <c r="Q20" i="30"/>
  <c r="P20" i="30"/>
  <c r="X19" i="30"/>
  <c r="W19" i="30"/>
  <c r="V19" i="30"/>
  <c r="T19" i="30"/>
  <c r="S19" i="30"/>
  <c r="R19" i="30"/>
  <c r="Q19" i="30"/>
  <c r="P19" i="30"/>
  <c r="X18" i="30"/>
  <c r="W18" i="30"/>
  <c r="V18" i="30"/>
  <c r="T18" i="30"/>
  <c r="S18" i="30"/>
  <c r="R18" i="30"/>
  <c r="Q18" i="30"/>
  <c r="P18" i="30"/>
  <c r="X17" i="30"/>
  <c r="W17" i="30"/>
  <c r="V17" i="30"/>
  <c r="T17" i="30"/>
  <c r="S17" i="30"/>
  <c r="R17" i="30"/>
  <c r="Q17" i="30"/>
  <c r="P17" i="30"/>
  <c r="Y31" i="30" l="1"/>
  <c r="Y18" i="30"/>
  <c r="Y21" i="30"/>
  <c r="Y22" i="30"/>
  <c r="Y24" i="30"/>
  <c r="Y25" i="30"/>
  <c r="Y26" i="30"/>
  <c r="Y27" i="30"/>
  <c r="Y29" i="30"/>
  <c r="Y17" i="30"/>
  <c r="Y20" i="30"/>
  <c r="Y23" i="30"/>
  <c r="Y19" i="30"/>
  <c r="Y28" i="30"/>
  <c r="Y30" i="30"/>
  <c r="Y32" i="30"/>
  <c r="Y33" i="30"/>
  <c r="Y34" i="30"/>
  <c r="Y35" i="30"/>
  <c r="Y36" i="30"/>
  <c r="Y37" i="30"/>
  <c r="Y38" i="30"/>
  <c r="Y39" i="30"/>
  <c r="Y40" i="30"/>
  <c r="Y41" i="30"/>
  <c r="Y42" i="30"/>
  <c r="Y43" i="30"/>
  <c r="Y44" i="30"/>
  <c r="Y45" i="30"/>
  <c r="Y46" i="30"/>
  <c r="Y47" i="30"/>
  <c r="Y48" i="30"/>
  <c r="Y49" i="30"/>
  <c r="G52" i="9"/>
  <c r="H52" i="9"/>
  <c r="I52" i="9"/>
  <c r="J52" i="9"/>
  <c r="L52" i="9"/>
  <c r="M52" i="9"/>
  <c r="G51" i="9"/>
  <c r="H51" i="9"/>
  <c r="I51" i="9"/>
  <c r="J51" i="9"/>
  <c r="L51" i="9"/>
  <c r="M51" i="9"/>
  <c r="F51" i="9"/>
  <c r="F52" i="9"/>
  <c r="G50" i="9"/>
  <c r="H50" i="9"/>
  <c r="I50" i="9"/>
  <c r="J50" i="9"/>
  <c r="L50" i="9"/>
  <c r="M50" i="9"/>
  <c r="F50" i="9"/>
  <c r="G48" i="29"/>
  <c r="H48" i="29"/>
  <c r="I48" i="29"/>
  <c r="J48" i="29"/>
  <c r="L48" i="29"/>
  <c r="M48" i="29"/>
  <c r="G47" i="29"/>
  <c r="H47" i="29"/>
  <c r="I47" i="29"/>
  <c r="J47" i="29"/>
  <c r="L47" i="29"/>
  <c r="M47" i="29"/>
  <c r="F47" i="29"/>
  <c r="F48" i="29"/>
  <c r="G46" i="29"/>
  <c r="H46" i="29"/>
  <c r="I46" i="29"/>
  <c r="J46" i="29"/>
  <c r="L46" i="29"/>
  <c r="M46" i="29"/>
  <c r="F46" i="29"/>
  <c r="G52" i="30"/>
  <c r="H52" i="30"/>
  <c r="I52" i="30"/>
  <c r="J52" i="30"/>
  <c r="L52" i="30"/>
  <c r="M52" i="30"/>
  <c r="G51" i="30"/>
  <c r="H51" i="30"/>
  <c r="I51" i="30"/>
  <c r="J51" i="30"/>
  <c r="L51" i="30"/>
  <c r="M51" i="30"/>
  <c r="F51" i="30"/>
  <c r="F52" i="30"/>
  <c r="G50" i="30"/>
  <c r="H50" i="30"/>
  <c r="I50" i="30"/>
  <c r="J50" i="30"/>
  <c r="L50" i="30"/>
  <c r="M50" i="30"/>
  <c r="F50" i="30"/>
  <c r="N48" i="29" l="1"/>
  <c r="U48" i="29" s="1"/>
  <c r="N52" i="30"/>
  <c r="N50" i="30"/>
  <c r="U50" i="30" s="1"/>
  <c r="N51" i="30"/>
  <c r="N46" i="29"/>
  <c r="R46" i="29" s="1"/>
  <c r="N47" i="29"/>
  <c r="U47" i="29" s="1"/>
  <c r="X36" i="29"/>
  <c r="W36" i="29"/>
  <c r="P36" i="29"/>
  <c r="V36" i="29"/>
  <c r="T36" i="29"/>
  <c r="S36" i="29"/>
  <c r="Q36" i="29"/>
  <c r="R36" i="29"/>
  <c r="X43" i="29"/>
  <c r="W43" i="29"/>
  <c r="V43" i="29"/>
  <c r="T43" i="29"/>
  <c r="S43" i="29"/>
  <c r="Q43" i="29"/>
  <c r="P43" i="29"/>
  <c r="R43" i="29"/>
  <c r="X42" i="29"/>
  <c r="W42" i="29"/>
  <c r="V42" i="29"/>
  <c r="T42" i="29"/>
  <c r="S42" i="29"/>
  <c r="R42" i="29"/>
  <c r="Q42" i="29"/>
  <c r="P42" i="29"/>
  <c r="X40" i="29"/>
  <c r="W40" i="29"/>
  <c r="P40" i="29"/>
  <c r="V40" i="29"/>
  <c r="T40" i="29"/>
  <c r="S40" i="29"/>
  <c r="R40" i="29"/>
  <c r="Q40" i="29"/>
  <c r="X24" i="29"/>
  <c r="W24" i="29"/>
  <c r="V24" i="29"/>
  <c r="T24" i="29"/>
  <c r="P24" i="29"/>
  <c r="S24" i="29"/>
  <c r="R24" i="29"/>
  <c r="Q24" i="29"/>
  <c r="X44" i="29"/>
  <c r="W44" i="29"/>
  <c r="P44" i="29"/>
  <c r="V44" i="29"/>
  <c r="T44" i="29"/>
  <c r="Q44" i="29"/>
  <c r="S44" i="29"/>
  <c r="R44" i="29"/>
  <c r="X35" i="29"/>
  <c r="W35" i="29"/>
  <c r="V35" i="29"/>
  <c r="T35" i="29"/>
  <c r="Q35" i="29"/>
  <c r="S35" i="29"/>
  <c r="P35" i="29"/>
  <c r="R35" i="29"/>
  <c r="X18" i="29"/>
  <c r="W18" i="29"/>
  <c r="V18" i="29"/>
  <c r="T18" i="29"/>
  <c r="S18" i="29"/>
  <c r="Q18" i="29"/>
  <c r="R18" i="29"/>
  <c r="P18" i="29"/>
  <c r="X38" i="29"/>
  <c r="W38" i="29"/>
  <c r="V38" i="29"/>
  <c r="T38" i="29"/>
  <c r="Q38" i="29"/>
  <c r="S38" i="29"/>
  <c r="R38" i="29"/>
  <c r="P38" i="29"/>
  <c r="X30" i="29"/>
  <c r="W30" i="29"/>
  <c r="V30" i="29"/>
  <c r="T30" i="29"/>
  <c r="S30" i="29"/>
  <c r="R30" i="29"/>
  <c r="Q30" i="29"/>
  <c r="P30" i="29"/>
  <c r="X22" i="29"/>
  <c r="Q22" i="29"/>
  <c r="W22" i="29"/>
  <c r="V22" i="29"/>
  <c r="T22" i="29"/>
  <c r="S22" i="29"/>
  <c r="R22" i="29"/>
  <c r="P22" i="29"/>
  <c r="X28" i="29"/>
  <c r="W28" i="29"/>
  <c r="P28" i="29"/>
  <c r="V28" i="29"/>
  <c r="T28" i="29"/>
  <c r="Q28" i="29"/>
  <c r="S28" i="29"/>
  <c r="R28" i="29"/>
  <c r="X20" i="29"/>
  <c r="P20" i="29"/>
  <c r="W20" i="29"/>
  <c r="V20" i="29"/>
  <c r="T20" i="29"/>
  <c r="Q20" i="29"/>
  <c r="S20" i="29"/>
  <c r="R20" i="29"/>
  <c r="X19" i="29"/>
  <c r="W19" i="29"/>
  <c r="V19" i="29"/>
  <c r="T19" i="29"/>
  <c r="S19" i="29"/>
  <c r="P19" i="29"/>
  <c r="R19" i="29"/>
  <c r="Q19" i="29"/>
  <c r="X41" i="29"/>
  <c r="P41" i="29"/>
  <c r="W41" i="29"/>
  <c r="V41" i="29"/>
  <c r="T41" i="29"/>
  <c r="Q41" i="29"/>
  <c r="S41" i="29"/>
  <c r="R41" i="29"/>
  <c r="X17" i="29"/>
  <c r="W17" i="29"/>
  <c r="V17" i="29"/>
  <c r="T17" i="29"/>
  <c r="Q17" i="29"/>
  <c r="S17" i="29"/>
  <c r="R17" i="29"/>
  <c r="X39" i="29"/>
  <c r="W39" i="29"/>
  <c r="V39" i="29"/>
  <c r="T39" i="29"/>
  <c r="S39" i="29"/>
  <c r="Q39" i="29"/>
  <c r="P39" i="29"/>
  <c r="R39" i="29"/>
  <c r="X23" i="29"/>
  <c r="W23" i="29"/>
  <c r="Q23" i="29"/>
  <c r="V23" i="29"/>
  <c r="T23" i="29"/>
  <c r="S23" i="29"/>
  <c r="P23" i="29"/>
  <c r="R23" i="29"/>
  <c r="X45" i="29"/>
  <c r="P45" i="29"/>
  <c r="W45" i="29"/>
  <c r="V45" i="29"/>
  <c r="T45" i="29"/>
  <c r="S45" i="29"/>
  <c r="R45" i="29"/>
  <c r="Q45" i="29"/>
  <c r="X37" i="29"/>
  <c r="P37" i="29"/>
  <c r="W37" i="29"/>
  <c r="V37" i="29"/>
  <c r="T37" i="29"/>
  <c r="S37" i="29"/>
  <c r="R37" i="29"/>
  <c r="Q37" i="29"/>
  <c r="X29" i="29"/>
  <c r="P29" i="29"/>
  <c r="W29" i="29"/>
  <c r="V29" i="29"/>
  <c r="T29" i="29"/>
  <c r="S29" i="29"/>
  <c r="Q29" i="29"/>
  <c r="R29" i="29"/>
  <c r="X21" i="29"/>
  <c r="W21" i="29"/>
  <c r="P21" i="29"/>
  <c r="V21" i="29"/>
  <c r="T21" i="29"/>
  <c r="S21" i="29"/>
  <c r="Q21" i="29"/>
  <c r="R21" i="29"/>
  <c r="N52" i="9"/>
  <c r="N51" i="9"/>
  <c r="Q51" i="9" s="1"/>
  <c r="N50" i="9"/>
  <c r="U50" i="9" s="1"/>
  <c r="V21" i="9"/>
  <c r="T21" i="9"/>
  <c r="W21" i="9"/>
  <c r="X21" i="9"/>
  <c r="Q21" i="9"/>
  <c r="P21" i="9"/>
  <c r="R21" i="9"/>
  <c r="S21" i="9"/>
  <c r="W28" i="9"/>
  <c r="X28" i="9"/>
  <c r="T28" i="9"/>
  <c r="Q28" i="9"/>
  <c r="R28" i="9"/>
  <c r="V28" i="9"/>
  <c r="S28" i="9"/>
  <c r="P28" i="9"/>
  <c r="Q17" i="9"/>
  <c r="R17" i="9"/>
  <c r="S17" i="9"/>
  <c r="T17" i="9"/>
  <c r="X17" i="9"/>
  <c r="V17" i="9"/>
  <c r="W17" i="9"/>
  <c r="P17" i="9"/>
  <c r="Q42" i="9"/>
  <c r="R42" i="9"/>
  <c r="P42" i="9"/>
  <c r="S42" i="9"/>
  <c r="T42" i="9"/>
  <c r="X42" i="9"/>
  <c r="V42" i="9"/>
  <c r="W42" i="9"/>
  <c r="Q34" i="9"/>
  <c r="R34" i="9"/>
  <c r="S34" i="9"/>
  <c r="T34" i="9"/>
  <c r="W34" i="9"/>
  <c r="X34" i="9"/>
  <c r="P34" i="9"/>
  <c r="V34" i="9"/>
  <c r="Q26" i="9"/>
  <c r="P26" i="9"/>
  <c r="R26" i="9"/>
  <c r="X26" i="9"/>
  <c r="S26" i="9"/>
  <c r="T26" i="9"/>
  <c r="V26" i="9"/>
  <c r="W26" i="9"/>
  <c r="P18" i="9"/>
  <c r="Q18" i="9"/>
  <c r="R18" i="9"/>
  <c r="S18" i="9"/>
  <c r="T18" i="9"/>
  <c r="W18" i="9"/>
  <c r="V18" i="9"/>
  <c r="X18" i="9"/>
  <c r="V45" i="9"/>
  <c r="T45" i="9"/>
  <c r="W45" i="9"/>
  <c r="X45" i="9"/>
  <c r="S45" i="9"/>
  <c r="Q45" i="9"/>
  <c r="P45" i="9"/>
  <c r="R45" i="9"/>
  <c r="W44" i="9"/>
  <c r="X44" i="9"/>
  <c r="Q44" i="9"/>
  <c r="R44" i="9"/>
  <c r="S44" i="9"/>
  <c r="P44" i="9"/>
  <c r="T44" i="9"/>
  <c r="V44" i="9"/>
  <c r="X43" i="9"/>
  <c r="Q43" i="9"/>
  <c r="W43" i="9"/>
  <c r="R43" i="9"/>
  <c r="S43" i="9"/>
  <c r="V43" i="9"/>
  <c r="T43" i="9"/>
  <c r="P43" i="9"/>
  <c r="X27" i="9"/>
  <c r="P27" i="9"/>
  <c r="Q27" i="9"/>
  <c r="R27" i="9"/>
  <c r="S27" i="9"/>
  <c r="V27" i="9"/>
  <c r="T27" i="9"/>
  <c r="W27" i="9"/>
  <c r="Q41" i="9"/>
  <c r="P41" i="9"/>
  <c r="R41" i="9"/>
  <c r="S41" i="9"/>
  <c r="T41" i="9"/>
  <c r="V41" i="9"/>
  <c r="X41" i="9"/>
  <c r="W41" i="9"/>
  <c r="R48" i="9"/>
  <c r="S48" i="9"/>
  <c r="P48" i="9"/>
  <c r="T48" i="9"/>
  <c r="V48" i="9"/>
  <c r="Q48" i="9"/>
  <c r="W48" i="9"/>
  <c r="X48" i="9"/>
  <c r="R40" i="9"/>
  <c r="S40" i="9"/>
  <c r="P40" i="9"/>
  <c r="T40" i="9"/>
  <c r="V40" i="9"/>
  <c r="W40" i="9"/>
  <c r="X40" i="9"/>
  <c r="Q40" i="9"/>
  <c r="R32" i="9"/>
  <c r="S32" i="9"/>
  <c r="P32" i="9"/>
  <c r="T32" i="9"/>
  <c r="V32" i="9"/>
  <c r="Q32" i="9"/>
  <c r="W32" i="9"/>
  <c r="X32" i="9"/>
  <c r="R24" i="9"/>
  <c r="S24" i="9"/>
  <c r="P24" i="9"/>
  <c r="T24" i="9"/>
  <c r="V24" i="9"/>
  <c r="W24" i="9"/>
  <c r="Q24" i="9"/>
  <c r="X24" i="9"/>
  <c r="V37" i="9"/>
  <c r="W37" i="9"/>
  <c r="T37" i="9"/>
  <c r="X37" i="9"/>
  <c r="Q37" i="9"/>
  <c r="P37" i="9"/>
  <c r="R37" i="9"/>
  <c r="S37" i="9"/>
  <c r="W20" i="9"/>
  <c r="T20" i="9"/>
  <c r="X20" i="9"/>
  <c r="Q20" i="9"/>
  <c r="V20" i="9"/>
  <c r="R20" i="9"/>
  <c r="S20" i="9"/>
  <c r="P20" i="9"/>
  <c r="X19" i="9"/>
  <c r="V19" i="9"/>
  <c r="P19" i="9"/>
  <c r="Q19" i="9"/>
  <c r="R19" i="9"/>
  <c r="S19" i="9"/>
  <c r="W19" i="9"/>
  <c r="T19" i="9"/>
  <c r="Q33" i="9"/>
  <c r="P33" i="9"/>
  <c r="R33" i="9"/>
  <c r="S33" i="9"/>
  <c r="T33" i="9"/>
  <c r="V33" i="9"/>
  <c r="W33" i="9"/>
  <c r="X33" i="9"/>
  <c r="S47" i="9"/>
  <c r="T47" i="9"/>
  <c r="V47" i="9"/>
  <c r="P47" i="9"/>
  <c r="W47" i="9"/>
  <c r="X47" i="9"/>
  <c r="R47" i="9"/>
  <c r="Q47" i="9"/>
  <c r="S39" i="9"/>
  <c r="R39" i="9"/>
  <c r="T39" i="9"/>
  <c r="V39" i="9"/>
  <c r="P39" i="9"/>
  <c r="W39" i="9"/>
  <c r="X39" i="9"/>
  <c r="Q39" i="9"/>
  <c r="S31" i="9"/>
  <c r="T31" i="9"/>
  <c r="V31" i="9"/>
  <c r="P31" i="9"/>
  <c r="W31" i="9"/>
  <c r="X31" i="9"/>
  <c r="Q31" i="9"/>
  <c r="R31" i="9"/>
  <c r="S23" i="9"/>
  <c r="Q23" i="9"/>
  <c r="T23" i="9"/>
  <c r="V23" i="9"/>
  <c r="P23" i="9"/>
  <c r="W23" i="9"/>
  <c r="X23" i="9"/>
  <c r="R23" i="9"/>
  <c r="V29" i="9"/>
  <c r="W29" i="9"/>
  <c r="T29" i="9"/>
  <c r="X29" i="9"/>
  <c r="S29" i="9"/>
  <c r="Q29" i="9"/>
  <c r="P29" i="9"/>
  <c r="R29" i="9"/>
  <c r="W36" i="9"/>
  <c r="T36" i="9"/>
  <c r="X36" i="9"/>
  <c r="Q36" i="9"/>
  <c r="R36" i="9"/>
  <c r="S36" i="9"/>
  <c r="P36" i="9"/>
  <c r="V36" i="9"/>
  <c r="X35" i="9"/>
  <c r="V35" i="9"/>
  <c r="Q35" i="9"/>
  <c r="P35" i="9"/>
  <c r="W35" i="9"/>
  <c r="R35" i="9"/>
  <c r="S35" i="9"/>
  <c r="T35" i="9"/>
  <c r="Q49" i="9"/>
  <c r="P49" i="9"/>
  <c r="R49" i="9"/>
  <c r="S49" i="9"/>
  <c r="T49" i="9"/>
  <c r="V49" i="9"/>
  <c r="X49" i="9"/>
  <c r="W49" i="9"/>
  <c r="Q25" i="9"/>
  <c r="P25" i="9"/>
  <c r="R25" i="9"/>
  <c r="X25" i="9"/>
  <c r="S25" i="9"/>
  <c r="T25" i="9"/>
  <c r="V25" i="9"/>
  <c r="W25" i="9"/>
  <c r="T46" i="9"/>
  <c r="V46" i="9"/>
  <c r="S46" i="9"/>
  <c r="W46" i="9"/>
  <c r="X46" i="9"/>
  <c r="P46" i="9"/>
  <c r="R46" i="9"/>
  <c r="Q46" i="9"/>
  <c r="T38" i="9"/>
  <c r="V38" i="9"/>
  <c r="W38" i="9"/>
  <c r="X38" i="9"/>
  <c r="P38" i="9"/>
  <c r="R38" i="9"/>
  <c r="S38" i="9"/>
  <c r="Q38" i="9"/>
  <c r="T30" i="9"/>
  <c r="S30" i="9"/>
  <c r="V30" i="9"/>
  <c r="W30" i="9"/>
  <c r="X30" i="9"/>
  <c r="P30" i="9"/>
  <c r="Q30" i="9"/>
  <c r="R30" i="9"/>
  <c r="T22" i="9"/>
  <c r="V22" i="9"/>
  <c r="S22" i="9"/>
  <c r="W22" i="9"/>
  <c r="X22" i="9"/>
  <c r="P22" i="9"/>
  <c r="R22" i="9"/>
  <c r="Q22" i="9"/>
  <c r="W52" i="30"/>
  <c r="X52" i="30"/>
  <c r="E15" i="12"/>
  <c r="C15" i="12"/>
  <c r="G15" i="12"/>
  <c r="G14" i="29"/>
  <c r="H14" i="29"/>
  <c r="I14" i="29"/>
  <c r="J14" i="29"/>
  <c r="L14" i="29"/>
  <c r="M14" i="29"/>
  <c r="F14" i="29"/>
  <c r="G15" i="30"/>
  <c r="H15" i="30"/>
  <c r="I15" i="30"/>
  <c r="J15" i="30"/>
  <c r="L15" i="30"/>
  <c r="M15" i="30"/>
  <c r="F15" i="30"/>
  <c r="V48" i="29" l="1"/>
  <c r="R50" i="9"/>
  <c r="S50" i="9"/>
  <c r="X46" i="29"/>
  <c r="T46" i="29"/>
  <c r="P48" i="29"/>
  <c r="R48" i="29"/>
  <c r="W51" i="30"/>
  <c r="U51" i="30"/>
  <c r="T52" i="30"/>
  <c r="U52" i="30"/>
  <c r="N14" i="29"/>
  <c r="X48" i="29"/>
  <c r="X47" i="29"/>
  <c r="W48" i="29"/>
  <c r="W46" i="29"/>
  <c r="U46" i="29"/>
  <c r="V10" i="29"/>
  <c r="X10" i="29"/>
  <c r="T10" i="29"/>
  <c r="S10" i="29"/>
  <c r="R10" i="29"/>
  <c r="Q10" i="29"/>
  <c r="P10" i="29"/>
  <c r="W10" i="29"/>
  <c r="V11" i="29"/>
  <c r="T11" i="29"/>
  <c r="S11" i="29"/>
  <c r="R11" i="29"/>
  <c r="X11" i="29"/>
  <c r="W11" i="29"/>
  <c r="Q11" i="29"/>
  <c r="P11" i="29"/>
  <c r="V8" i="29"/>
  <c r="T8" i="29"/>
  <c r="S8" i="29"/>
  <c r="X8" i="29"/>
  <c r="R8" i="29"/>
  <c r="Q8" i="29"/>
  <c r="W8" i="29"/>
  <c r="P8" i="29"/>
  <c r="V7" i="29"/>
  <c r="T7" i="29"/>
  <c r="S7" i="29"/>
  <c r="R7" i="29"/>
  <c r="X7" i="29"/>
  <c r="W7" i="29"/>
  <c r="Q7" i="29"/>
  <c r="P7" i="29"/>
  <c r="V4" i="29"/>
  <c r="W4" i="29"/>
  <c r="T4" i="29"/>
  <c r="S4" i="29"/>
  <c r="X4" i="29"/>
  <c r="R4" i="29"/>
  <c r="Q4" i="29"/>
  <c r="P4" i="29"/>
  <c r="V6" i="29"/>
  <c r="T6" i="29"/>
  <c r="S6" i="29"/>
  <c r="W6" i="29"/>
  <c r="R6" i="29"/>
  <c r="X6" i="29"/>
  <c r="Q6" i="29"/>
  <c r="P6" i="29"/>
  <c r="V13" i="29"/>
  <c r="W13" i="29"/>
  <c r="T13" i="29"/>
  <c r="S13" i="29"/>
  <c r="R13" i="29"/>
  <c r="Q13" i="29"/>
  <c r="P13" i="29"/>
  <c r="X13" i="29"/>
  <c r="V5" i="29"/>
  <c r="T5" i="29"/>
  <c r="S5" i="29"/>
  <c r="R5" i="29"/>
  <c r="Q5" i="29"/>
  <c r="W5" i="29"/>
  <c r="P5" i="29"/>
  <c r="X5" i="29"/>
  <c r="V9" i="29"/>
  <c r="T9" i="29"/>
  <c r="X9" i="29"/>
  <c r="S9" i="29"/>
  <c r="W9" i="29"/>
  <c r="R9" i="29"/>
  <c r="Q9" i="29"/>
  <c r="P9" i="29"/>
  <c r="V12" i="29"/>
  <c r="T12" i="29"/>
  <c r="W12" i="29"/>
  <c r="S12" i="29"/>
  <c r="R12" i="29"/>
  <c r="Q12" i="29"/>
  <c r="X12" i="29"/>
  <c r="P12" i="29"/>
  <c r="R51" i="30"/>
  <c r="N15" i="30"/>
  <c r="U15" i="30" s="1"/>
  <c r="P10" i="30"/>
  <c r="X10" i="30"/>
  <c r="W10" i="30"/>
  <c r="V10" i="30"/>
  <c r="T10" i="30"/>
  <c r="S10" i="30"/>
  <c r="R10" i="30"/>
  <c r="Q10" i="30"/>
  <c r="P9" i="30"/>
  <c r="X9" i="30"/>
  <c r="W9" i="30"/>
  <c r="T9" i="30"/>
  <c r="V9" i="30"/>
  <c r="Q9" i="30"/>
  <c r="S9" i="30"/>
  <c r="R9" i="30"/>
  <c r="P7" i="30"/>
  <c r="X7" i="30"/>
  <c r="W7" i="30"/>
  <c r="V7" i="30"/>
  <c r="T7" i="30"/>
  <c r="S7" i="30"/>
  <c r="R7" i="30"/>
  <c r="Q7" i="30"/>
  <c r="P8" i="30"/>
  <c r="X8" i="30"/>
  <c r="W8" i="30"/>
  <c r="Q8" i="30"/>
  <c r="V8" i="30"/>
  <c r="T8" i="30"/>
  <c r="S8" i="30"/>
  <c r="R8" i="30"/>
  <c r="Q14" i="30"/>
  <c r="P14" i="30"/>
  <c r="X14" i="30"/>
  <c r="W14" i="30"/>
  <c r="T14" i="30"/>
  <c r="V14" i="30"/>
  <c r="S14" i="30"/>
  <c r="R14" i="30"/>
  <c r="P6" i="30"/>
  <c r="X6" i="30"/>
  <c r="W6" i="30"/>
  <c r="T6" i="30"/>
  <c r="Q6" i="30"/>
  <c r="V6" i="30"/>
  <c r="R6" i="30"/>
  <c r="S6" i="30"/>
  <c r="P13" i="30"/>
  <c r="X13" i="30"/>
  <c r="W13" i="30"/>
  <c r="V13" i="30"/>
  <c r="T13" i="30"/>
  <c r="S13" i="30"/>
  <c r="R13" i="30"/>
  <c r="Q13" i="30"/>
  <c r="P5" i="30"/>
  <c r="W5" i="30"/>
  <c r="R5" i="30"/>
  <c r="V5" i="30"/>
  <c r="T5" i="30"/>
  <c r="Q5" i="30"/>
  <c r="X5" i="30"/>
  <c r="S5" i="30"/>
  <c r="P12" i="30"/>
  <c r="X12" i="30"/>
  <c r="W12" i="30"/>
  <c r="T12" i="30"/>
  <c r="V12" i="30"/>
  <c r="Q12" i="30"/>
  <c r="S12" i="30"/>
  <c r="R12" i="30"/>
  <c r="Q4" i="30"/>
  <c r="P4" i="30"/>
  <c r="W4" i="30"/>
  <c r="T4" i="30"/>
  <c r="X4" i="30"/>
  <c r="V4" i="30"/>
  <c r="R4" i="30"/>
  <c r="S4" i="30"/>
  <c r="P11" i="30"/>
  <c r="X11" i="30"/>
  <c r="W11" i="30"/>
  <c r="T11" i="30"/>
  <c r="Q11" i="30"/>
  <c r="V11" i="30"/>
  <c r="S11" i="30"/>
  <c r="R11" i="30"/>
  <c r="S52" i="9"/>
  <c r="U52" i="9"/>
  <c r="X51" i="9"/>
  <c r="U51" i="9"/>
  <c r="V51" i="9"/>
  <c r="X51" i="30"/>
  <c r="S46" i="29"/>
  <c r="Q48" i="29"/>
  <c r="S48" i="29"/>
  <c r="P47" i="29"/>
  <c r="T47" i="29"/>
  <c r="Q46" i="29"/>
  <c r="T48" i="29"/>
  <c r="V46" i="29"/>
  <c r="R47" i="29"/>
  <c r="Q47" i="29"/>
  <c r="V47" i="29"/>
  <c r="S47" i="29"/>
  <c r="P46" i="29"/>
  <c r="W47" i="29"/>
  <c r="X52" i="9"/>
  <c r="W15" i="9"/>
  <c r="R10" i="9"/>
  <c r="S10" i="9"/>
  <c r="X10" i="9"/>
  <c r="T10" i="9"/>
  <c r="V10" i="9"/>
  <c r="P10" i="9"/>
  <c r="W10" i="9"/>
  <c r="Q10" i="9"/>
  <c r="S9" i="9"/>
  <c r="R9" i="9"/>
  <c r="T9" i="9"/>
  <c r="V9" i="9"/>
  <c r="W9" i="9"/>
  <c r="X9" i="9"/>
  <c r="Q9" i="9"/>
  <c r="P9" i="9"/>
  <c r="W4" i="9"/>
  <c r="X4" i="9"/>
  <c r="S4" i="9"/>
  <c r="P4" i="9"/>
  <c r="V4" i="9"/>
  <c r="Q4" i="9"/>
  <c r="R4" i="9"/>
  <c r="T4" i="9"/>
  <c r="T8" i="9"/>
  <c r="Q8" i="9"/>
  <c r="V8" i="9"/>
  <c r="W8" i="9"/>
  <c r="X8" i="9"/>
  <c r="S8" i="9"/>
  <c r="P8" i="9"/>
  <c r="R8" i="9"/>
  <c r="V7" i="9"/>
  <c r="W7" i="9"/>
  <c r="P7" i="9"/>
  <c r="R7" i="9"/>
  <c r="X7" i="9"/>
  <c r="T7" i="9"/>
  <c r="Q7" i="9"/>
  <c r="S7" i="9"/>
  <c r="W14" i="9"/>
  <c r="X14" i="9"/>
  <c r="P14" i="9"/>
  <c r="Q14" i="9"/>
  <c r="S14" i="9"/>
  <c r="R14" i="9"/>
  <c r="T14" i="9"/>
  <c r="V14" i="9"/>
  <c r="W6" i="9"/>
  <c r="P6" i="9"/>
  <c r="X6" i="9"/>
  <c r="V6" i="9"/>
  <c r="S6" i="9"/>
  <c r="Q6" i="9"/>
  <c r="R6" i="9"/>
  <c r="T6" i="9"/>
  <c r="Q12" i="9"/>
  <c r="R12" i="9"/>
  <c r="S12" i="9"/>
  <c r="P12" i="9"/>
  <c r="T12" i="9"/>
  <c r="V12" i="9"/>
  <c r="W12" i="9"/>
  <c r="X12" i="9"/>
  <c r="Q11" i="9"/>
  <c r="R11" i="9"/>
  <c r="S11" i="9"/>
  <c r="W11" i="9"/>
  <c r="T11" i="9"/>
  <c r="V11" i="9"/>
  <c r="P11" i="9"/>
  <c r="X11" i="9"/>
  <c r="X13" i="9"/>
  <c r="T13" i="9"/>
  <c r="Q13" i="9"/>
  <c r="P13" i="9"/>
  <c r="R13" i="9"/>
  <c r="S13" i="9"/>
  <c r="V13" i="9"/>
  <c r="W13" i="9"/>
  <c r="X5" i="9"/>
  <c r="Q5" i="9"/>
  <c r="P5" i="9"/>
  <c r="R5" i="9"/>
  <c r="S5" i="9"/>
  <c r="T5" i="9"/>
  <c r="V5" i="9"/>
  <c r="W5" i="9"/>
  <c r="Q52" i="9"/>
  <c r="P52" i="9"/>
  <c r="W51" i="9"/>
  <c r="S51" i="9"/>
  <c r="T51" i="9"/>
  <c r="V52" i="9"/>
  <c r="T50" i="9"/>
  <c r="P51" i="9"/>
  <c r="R51" i="9"/>
  <c r="V50" i="9"/>
  <c r="W52" i="9"/>
  <c r="R52" i="9"/>
  <c r="X50" i="9"/>
  <c r="P50" i="9"/>
  <c r="T52" i="9"/>
  <c r="W50" i="9"/>
  <c r="Q50" i="9"/>
  <c r="X50" i="30"/>
  <c r="P50" i="30"/>
  <c r="W50" i="30"/>
  <c r="R50" i="30"/>
  <c r="R52" i="30"/>
  <c r="V52" i="30"/>
  <c r="T51" i="30"/>
  <c r="P51" i="30"/>
  <c r="S50" i="30"/>
  <c r="T50" i="30"/>
  <c r="P52" i="30"/>
  <c r="Q52" i="30"/>
  <c r="V51" i="30"/>
  <c r="Q51" i="30"/>
  <c r="S52" i="30"/>
  <c r="S51" i="30"/>
  <c r="V50" i="30"/>
  <c r="Q50" i="30"/>
  <c r="B7" i="28"/>
  <c r="B10" i="28" s="1"/>
  <c r="B13" i="28" s="1"/>
  <c r="B16" i="28" s="1"/>
  <c r="B19" i="28" s="1"/>
  <c r="B22" i="28" s="1"/>
  <c r="B25" i="28" s="1"/>
  <c r="B28" i="28" s="1"/>
  <c r="B31" i="28" s="1"/>
  <c r="B7" i="27"/>
  <c r="B10" i="27" s="1"/>
  <c r="B13" i="27" s="1"/>
  <c r="B16" i="27" s="1"/>
  <c r="B19" i="27" s="1"/>
  <c r="B22" i="27" s="1"/>
  <c r="B25" i="27" s="1"/>
  <c r="B28" i="27" s="1"/>
  <c r="B31" i="27" s="1"/>
  <c r="B34" i="27" s="1"/>
  <c r="R14" i="29" l="1"/>
  <c r="U14" i="29"/>
  <c r="Y11" i="30"/>
  <c r="Y12" i="30"/>
  <c r="Y5" i="30"/>
  <c r="Y13" i="30"/>
  <c r="Y6" i="30"/>
  <c r="Y8" i="30"/>
  <c r="Y7" i="30"/>
  <c r="Y9" i="30"/>
  <c r="Y10" i="30"/>
  <c r="W15" i="30"/>
  <c r="S14" i="29"/>
  <c r="Y50" i="30"/>
  <c r="Y52" i="30"/>
  <c r="Y4" i="30"/>
  <c r="Y14" i="30"/>
  <c r="Y51" i="30"/>
  <c r="R15" i="30"/>
  <c r="V15" i="30"/>
  <c r="S15" i="9"/>
  <c r="Q15" i="9"/>
  <c r="P15" i="9"/>
  <c r="R15" i="9"/>
  <c r="X15" i="9"/>
  <c r="W14" i="29"/>
  <c r="T14" i="29"/>
  <c r="V14" i="29"/>
  <c r="Q14" i="29"/>
  <c r="P14" i="29"/>
  <c r="X14" i="29"/>
  <c r="V15" i="9"/>
  <c r="T15" i="9"/>
  <c r="Q15" i="30"/>
  <c r="X15" i="30"/>
  <c r="P15" i="30"/>
  <c r="T15" i="30"/>
  <c r="S15" i="30"/>
  <c r="B7" i="24"/>
  <c r="B10" i="24" s="1"/>
  <c r="B13" i="24" s="1"/>
  <c r="B16" i="24" s="1"/>
  <c r="B19" i="24" s="1"/>
  <c r="B22" i="24" s="1"/>
  <c r="B25" i="24" s="1"/>
  <c r="B28" i="24" s="1"/>
  <c r="B31" i="24" s="1"/>
  <c r="B7" i="25"/>
  <c r="B10" i="25" s="1"/>
  <c r="B13" i="25" s="1"/>
  <c r="B16" i="25" s="1"/>
  <c r="B19" i="25" s="1"/>
  <c r="B22" i="25" s="1"/>
  <c r="B25" i="25" s="1"/>
  <c r="B28" i="25" s="1"/>
  <c r="B31" i="25" s="1"/>
  <c r="B34" i="25" s="1"/>
  <c r="Y15" i="30" l="1"/>
  <c r="E95" i="16" l="1"/>
  <c r="E96" i="16" s="1"/>
  <c r="E97" i="16" s="1"/>
  <c r="E98" i="16" s="1"/>
  <c r="E99" i="16" s="1"/>
  <c r="E100" i="16" s="1"/>
  <c r="E101" i="16" s="1"/>
  <c r="E102" i="16" s="1"/>
  <c r="E103" i="16" s="1"/>
  <c r="E104" i="16" s="1"/>
  <c r="E105" i="16" s="1"/>
  <c r="E106" i="16" s="1"/>
  <c r="E107" i="16" s="1"/>
  <c r="E108" i="16" s="1"/>
  <c r="E109" i="16" s="1"/>
  <c r="E110" i="16" s="1"/>
  <c r="E111" i="16" s="1"/>
  <c r="E112" i="16" s="1"/>
  <c r="E113" i="16" s="1"/>
  <c r="E114" i="16" s="1"/>
  <c r="C34" i="13" l="1"/>
  <c r="C33" i="13"/>
  <c r="C32" i="13"/>
  <c r="C31" i="13"/>
  <c r="C30" i="13"/>
  <c r="C29" i="13"/>
  <c r="C28" i="13"/>
  <c r="C27" i="13"/>
  <c r="C26" i="13"/>
  <c r="C24" i="13"/>
  <c r="C23" i="13"/>
  <c r="C22" i="13"/>
  <c r="C21" i="13"/>
  <c r="C20" i="13"/>
  <c r="C19" i="13"/>
  <c r="C18" i="13"/>
  <c r="C17" i="13"/>
  <c r="C16" i="13"/>
  <c r="C15" i="13"/>
  <c r="B6" i="6"/>
  <c r="B9" i="6" s="1"/>
  <c r="B12" i="6" s="1"/>
  <c r="B15" i="6" s="1"/>
  <c r="B18" i="6" s="1"/>
  <c r="B21" i="6" s="1"/>
  <c r="B24" i="6" s="1"/>
  <c r="B27" i="6" s="1"/>
  <c r="B30" i="6" s="1"/>
  <c r="B6" i="4"/>
  <c r="B9" i="4" s="1"/>
  <c r="B12" i="4" s="1"/>
  <c r="B15" i="4" s="1"/>
  <c r="B18" i="4" s="1"/>
  <c r="B21" i="4" s="1"/>
  <c r="B24" i="4" s="1"/>
  <c r="B27" i="4" s="1"/>
  <c r="B30" i="4" s="1"/>
  <c r="B33" i="4" s="1"/>
</calcChain>
</file>

<file path=xl/sharedStrings.xml><?xml version="1.0" encoding="utf-8"?>
<sst xmlns="http://schemas.openxmlformats.org/spreadsheetml/2006/main" count="6490" uniqueCount="775">
  <si>
    <t>Cities</t>
  </si>
  <si>
    <t>S/N</t>
  </si>
  <si>
    <t>Biloxi, MS</t>
  </si>
  <si>
    <t>Corpus Christi, TX</t>
  </si>
  <si>
    <t>Freeport, TX</t>
  </si>
  <si>
    <t>Galveston, TX</t>
  </si>
  <si>
    <t>Lake Charles, LA</t>
  </si>
  <si>
    <t>Mobile, AL</t>
  </si>
  <si>
    <t>Naples, FL</t>
  </si>
  <si>
    <t>Port Arthur, TX</t>
  </si>
  <si>
    <t>Slidell, LA</t>
  </si>
  <si>
    <t>Texas City, TX</t>
  </si>
  <si>
    <t>New Orleans, LA</t>
  </si>
  <si>
    <t>Boston, MA</t>
  </si>
  <si>
    <t>New York City, NY</t>
  </si>
  <si>
    <t>Jersey City, NJ</t>
  </si>
  <si>
    <t>Atlantic City, NJ</t>
  </si>
  <si>
    <t>Virginia Beach, VA</t>
  </si>
  <si>
    <t>Wilmington, NC</t>
  </si>
  <si>
    <t>Savannah, GA</t>
  </si>
  <si>
    <t>Jacksonville, FL</t>
  </si>
  <si>
    <t>Myrtle, SC</t>
  </si>
  <si>
    <t>Charleston, SC</t>
  </si>
  <si>
    <t>Miami, FL</t>
  </si>
  <si>
    <t>Oakland, CA</t>
  </si>
  <si>
    <t>San Francisco, CA</t>
  </si>
  <si>
    <t>South San Francisco, CA</t>
  </si>
  <si>
    <t>Foster City, CA</t>
  </si>
  <si>
    <t>Santa Cruz, CA</t>
  </si>
  <si>
    <t>Long Beach, CA</t>
  </si>
  <si>
    <t>Huntington, CA</t>
  </si>
  <si>
    <t>Newport, CA</t>
  </si>
  <si>
    <t>San Diego, CA</t>
  </si>
  <si>
    <t>a.</t>
  </si>
  <si>
    <t>b.</t>
  </si>
  <si>
    <t>c.</t>
  </si>
  <si>
    <t>Richmond, CA</t>
  </si>
  <si>
    <t>Atlantic Coast</t>
  </si>
  <si>
    <t>Gulf Coast</t>
  </si>
  <si>
    <t>Pacific Coast</t>
  </si>
  <si>
    <t>Levees</t>
  </si>
  <si>
    <t>Richmond,CA</t>
  </si>
  <si>
    <t>Total</t>
  </si>
  <si>
    <t>IPCC Station Name</t>
  </si>
  <si>
    <t>IPCC PSMSL ID</t>
  </si>
  <si>
    <t>LiDAR Grid Size (m)</t>
  </si>
  <si>
    <t>Boston</t>
  </si>
  <si>
    <t>NY (The Battery)</t>
  </si>
  <si>
    <t>Atlantic City</t>
  </si>
  <si>
    <t>Sewells Point</t>
  </si>
  <si>
    <t>Wilmington</t>
  </si>
  <si>
    <t>Charleston I</t>
  </si>
  <si>
    <t>Fernandina Beach</t>
  </si>
  <si>
    <t>Miami Beach</t>
  </si>
  <si>
    <t>Grand Isle</t>
  </si>
  <si>
    <t>Galveston II, Pier 21</t>
  </si>
  <si>
    <t>Freeport</t>
  </si>
  <si>
    <t>San Francisco</t>
  </si>
  <si>
    <t>Monterey</t>
  </si>
  <si>
    <t>Los Angeles</t>
  </si>
  <si>
    <t>San Diego (Quarantine Station)</t>
  </si>
  <si>
    <t>Coasts</t>
  </si>
  <si>
    <t>NB:</t>
  </si>
  <si>
    <t>PSMSL (Permanent Service for Mean Sea Level) ID numbers</t>
  </si>
  <si>
    <t>Total Population</t>
  </si>
  <si>
    <t>White</t>
  </si>
  <si>
    <t>Black/African American</t>
  </si>
  <si>
    <t>American Indian &amp; Alaska Native</t>
  </si>
  <si>
    <t>Asian</t>
  </si>
  <si>
    <t>Native Hawaiian/Other Pacific Islander</t>
  </si>
  <si>
    <t>Other Races</t>
  </si>
  <si>
    <t>2 or more races</t>
  </si>
  <si>
    <t>Synthetic Aperture Radar datasets.</t>
  </si>
  <si>
    <t>Sentinel-1A/B</t>
  </si>
  <si>
    <t>Orbit</t>
  </si>
  <si>
    <t>Frames</t>
  </si>
  <si>
    <t>Ascending</t>
  </si>
  <si>
    <t>880, 890</t>
  </si>
  <si>
    <t>770, 780</t>
  </si>
  <si>
    <t>750 - 780</t>
  </si>
  <si>
    <t>740, 750, 780</t>
  </si>
  <si>
    <t>870, 880</t>
  </si>
  <si>
    <t>690 - 780</t>
  </si>
  <si>
    <t>690 - 770</t>
  </si>
  <si>
    <t>680, 690</t>
  </si>
  <si>
    <t>860 - 870</t>
  </si>
  <si>
    <t>820, 830, 860</t>
  </si>
  <si>
    <t>820 - 860</t>
  </si>
  <si>
    <t>820 - 840</t>
  </si>
  <si>
    <t>660, 670</t>
  </si>
  <si>
    <t>810, 820</t>
  </si>
  <si>
    <t>640, 650</t>
  </si>
  <si>
    <t>800, 810</t>
  </si>
  <si>
    <t>630, 640</t>
  </si>
  <si>
    <t>780 - 800</t>
  </si>
  <si>
    <t>560 - 610</t>
  </si>
  <si>
    <t>Satellite</t>
  </si>
  <si>
    <t>Paths</t>
  </si>
  <si>
    <t>ALOS-1</t>
  </si>
  <si>
    <t>500 - 560</t>
  </si>
  <si>
    <t>610 - 630</t>
  </si>
  <si>
    <t>Sentinel -1A/B</t>
  </si>
  <si>
    <t>Descending</t>
  </si>
  <si>
    <t>Atlantic</t>
  </si>
  <si>
    <t>113-128</t>
  </si>
  <si>
    <t>103-105</t>
  </si>
  <si>
    <t>108-110</t>
  </si>
  <si>
    <t>440-455</t>
  </si>
  <si>
    <t>467-474</t>
  </si>
  <si>
    <t>478-480</t>
  </si>
  <si>
    <t>460-468</t>
  </si>
  <si>
    <t>474-479</t>
  </si>
  <si>
    <t>484-489</t>
  </si>
  <si>
    <t>640-660</t>
  </si>
  <si>
    <t>660-670</t>
  </si>
  <si>
    <t>670-680</t>
  </si>
  <si>
    <t>680-700</t>
  </si>
  <si>
    <t>700-710</t>
  </si>
  <si>
    <t>710-740</t>
  </si>
  <si>
    <t>740-750</t>
  </si>
  <si>
    <t>760-780,810-820</t>
  </si>
  <si>
    <t>790-800</t>
  </si>
  <si>
    <t>Pacific</t>
  </si>
  <si>
    <t>83,88</t>
  </si>
  <si>
    <t>90,95</t>
  </si>
  <si>
    <t>91,96</t>
  </si>
  <si>
    <t>80-95</t>
  </si>
  <si>
    <t>480-530</t>
  </si>
  <si>
    <t>480,520-590</t>
  </si>
  <si>
    <t>570-590</t>
  </si>
  <si>
    <t>580-600</t>
  </si>
  <si>
    <t>510-550</t>
  </si>
  <si>
    <t>Gulf</t>
  </si>
  <si>
    <t>2050 Additional Exposed  Area (km2)</t>
  </si>
  <si>
    <t>2050 Additional Exposed Population</t>
  </si>
  <si>
    <t>2050 Additional Exposed Properties</t>
  </si>
  <si>
    <t>Current (2020) Exposed Area (km2)</t>
  </si>
  <si>
    <t>Current Exposed Properties</t>
  </si>
  <si>
    <t>Current Exposed Population</t>
  </si>
  <si>
    <t>Current Exposed  Area (km2)</t>
  </si>
  <si>
    <t>1.2 billion</t>
  </si>
  <si>
    <t>130 million</t>
  </si>
  <si>
    <t>310 million</t>
  </si>
  <si>
    <t>240 million</t>
  </si>
  <si>
    <t>440 million</t>
  </si>
  <si>
    <t>1 billion</t>
  </si>
  <si>
    <t>2.9 billion</t>
  </si>
  <si>
    <t>P-value (alpha = 0.05)</t>
  </si>
  <si>
    <t>Status</t>
  </si>
  <si>
    <t>NA</t>
  </si>
  <si>
    <t>Reject</t>
  </si>
  <si>
    <t>Accept</t>
  </si>
  <si>
    <t>Mean of Exposed Properties Value</t>
  </si>
  <si>
    <t>Mean of Total Properties Value</t>
  </si>
  <si>
    <t>SD of Total Properties Value</t>
  </si>
  <si>
    <t>SD of Exposed Properties Value</t>
  </si>
  <si>
    <t>Number of Exposed Census Blocks</t>
  </si>
  <si>
    <t>Total Census Blocks for City</t>
  </si>
  <si>
    <t>2050 Exposed Population</t>
  </si>
  <si>
    <t>700 million</t>
  </si>
  <si>
    <t>1.7 billion</t>
  </si>
  <si>
    <t>2.8 billion</t>
  </si>
  <si>
    <t>2.2 billion</t>
  </si>
  <si>
    <t>3.1 billion</t>
  </si>
  <si>
    <t>1.3 billion</t>
  </si>
  <si>
    <t>1.1 billion</t>
  </si>
  <si>
    <t>1.5 billion</t>
  </si>
  <si>
    <t>3.5 billion</t>
  </si>
  <si>
    <t>2.1 billion</t>
  </si>
  <si>
    <t>2.6 billion</t>
  </si>
  <si>
    <t>340 million</t>
  </si>
  <si>
    <t>570 million</t>
  </si>
  <si>
    <t>580 million</t>
  </si>
  <si>
    <t>370 million</t>
  </si>
  <si>
    <t>390 million</t>
  </si>
  <si>
    <t>2.4 billion</t>
  </si>
  <si>
    <t>9.9 billion</t>
  </si>
  <si>
    <t>3.7 billion</t>
  </si>
  <si>
    <t>3 billion</t>
  </si>
  <si>
    <t>6.8 billion</t>
  </si>
  <si>
    <t>8.9 billion</t>
  </si>
  <si>
    <t>30 million</t>
  </si>
  <si>
    <t>29 billion</t>
  </si>
  <si>
    <t>480 million</t>
  </si>
  <si>
    <t>10 billion</t>
  </si>
  <si>
    <t>20 billion</t>
  </si>
  <si>
    <t>55 billion</t>
  </si>
  <si>
    <t>20 million</t>
  </si>
  <si>
    <t>60 million</t>
  </si>
  <si>
    <t>2 billion</t>
  </si>
  <si>
    <t>7 billion</t>
  </si>
  <si>
    <t>10 million</t>
  </si>
  <si>
    <t>1 million</t>
  </si>
  <si>
    <t>8 billion</t>
  </si>
  <si>
    <t>100 million</t>
  </si>
  <si>
    <t>600 million</t>
  </si>
  <si>
    <t>30 billion</t>
  </si>
  <si>
    <t>0.5 million</t>
  </si>
  <si>
    <t>7 million</t>
  </si>
  <si>
    <t>8 million</t>
  </si>
  <si>
    <t>200 milion</t>
  </si>
  <si>
    <t>0.2 million</t>
  </si>
  <si>
    <t>40 million</t>
  </si>
  <si>
    <t>25 million</t>
  </si>
  <si>
    <t>16 million</t>
  </si>
  <si>
    <t>17 million</t>
  </si>
  <si>
    <t>8 milion</t>
  </si>
  <si>
    <t>200 million</t>
  </si>
  <si>
    <t>750 million</t>
  </si>
  <si>
    <t>77 million</t>
  </si>
  <si>
    <t>170 million</t>
  </si>
  <si>
    <t>210 million</t>
  </si>
  <si>
    <t>250 million</t>
  </si>
  <si>
    <t>13 billion</t>
  </si>
  <si>
    <t>18 billion</t>
  </si>
  <si>
    <t>15 million</t>
  </si>
  <si>
    <t>34 million</t>
  </si>
  <si>
    <t>40  million</t>
  </si>
  <si>
    <t>45 million</t>
  </si>
  <si>
    <t>960 million</t>
  </si>
  <si>
    <t>500 million</t>
  </si>
  <si>
    <t>3 million</t>
  </si>
  <si>
    <t>46 million</t>
  </si>
  <si>
    <t>56 million</t>
  </si>
  <si>
    <t>57 million</t>
  </si>
  <si>
    <t>900 million</t>
  </si>
  <si>
    <t>360 million</t>
  </si>
  <si>
    <t>290 million</t>
  </si>
  <si>
    <t>150 million</t>
  </si>
  <si>
    <t>740 million</t>
  </si>
  <si>
    <t>680 million</t>
  </si>
  <si>
    <t>31 bilion</t>
  </si>
  <si>
    <t>27 million</t>
  </si>
  <si>
    <t>41 million</t>
  </si>
  <si>
    <t>11 million</t>
  </si>
  <si>
    <t>520 million</t>
  </si>
  <si>
    <t>540 million</t>
  </si>
  <si>
    <t>24 million</t>
  </si>
  <si>
    <t>2.3 billion</t>
  </si>
  <si>
    <t>4.5 billion</t>
  </si>
  <si>
    <t>160 million</t>
  </si>
  <si>
    <t>4.4 billion</t>
  </si>
  <si>
    <t>930 million</t>
  </si>
  <si>
    <t>9.3 billion</t>
  </si>
  <si>
    <t xml:space="preserve">26 million </t>
  </si>
  <si>
    <t xml:space="preserve">27 million </t>
  </si>
  <si>
    <t>48 billion</t>
  </si>
  <si>
    <t>56 billion</t>
  </si>
  <si>
    <t>210 milion</t>
  </si>
  <si>
    <t>37 million</t>
  </si>
  <si>
    <t>87 million</t>
  </si>
  <si>
    <t>47 million</t>
  </si>
  <si>
    <t>75 million</t>
  </si>
  <si>
    <t>270 million</t>
  </si>
  <si>
    <t>280 million</t>
  </si>
  <si>
    <t>180 million</t>
  </si>
  <si>
    <t>5.9 billion</t>
  </si>
  <si>
    <t>4.2 billion</t>
  </si>
  <si>
    <t>380 million</t>
  </si>
  <si>
    <t>770 million</t>
  </si>
  <si>
    <t>140 million</t>
  </si>
  <si>
    <t>260 million</t>
  </si>
  <si>
    <t>5.4  billion</t>
  </si>
  <si>
    <t>420 million</t>
  </si>
  <si>
    <t>610 million</t>
  </si>
  <si>
    <t>5.5 billion</t>
  </si>
  <si>
    <t>2020 Home Value Exposure (US$)</t>
  </si>
  <si>
    <t>2050 Home Value Exposure (US$)</t>
  </si>
  <si>
    <t>Hispanic</t>
  </si>
  <si>
    <t>PACIFIC COAST</t>
  </si>
  <si>
    <t>GULF COAST</t>
  </si>
  <si>
    <t>ATLANTIC COAST</t>
  </si>
  <si>
    <t>14 billion</t>
  </si>
  <si>
    <t>16 billion</t>
  </si>
  <si>
    <t>21 billion</t>
  </si>
  <si>
    <t>37 billion</t>
  </si>
  <si>
    <t>40 billion</t>
  </si>
  <si>
    <t>42 billion</t>
  </si>
  <si>
    <t>22 billion</t>
  </si>
  <si>
    <t>25 billion</t>
  </si>
  <si>
    <t>64 billion</t>
  </si>
  <si>
    <t>Total Properties</t>
  </si>
  <si>
    <t>Home Value (US$)</t>
  </si>
  <si>
    <t>Poplation Count</t>
  </si>
  <si>
    <t>409 million</t>
  </si>
  <si>
    <t>421 million</t>
  </si>
  <si>
    <t>764 million</t>
  </si>
  <si>
    <t>1.0 billion</t>
  </si>
  <si>
    <t>1.4 billion</t>
  </si>
  <si>
    <t>15 biilion</t>
  </si>
  <si>
    <t>19 billion</t>
  </si>
  <si>
    <t>VLM ONLY</t>
  </si>
  <si>
    <t>VLM &amp; SLR</t>
  </si>
  <si>
    <t>Current Exposed Area (km2)</t>
  </si>
  <si>
    <t>290 billion</t>
  </si>
  <si>
    <t>2.4 trillion</t>
  </si>
  <si>
    <t>58 billion</t>
  </si>
  <si>
    <t>70 billion</t>
  </si>
  <si>
    <t>126 billion</t>
  </si>
  <si>
    <t>27 billion</t>
  </si>
  <si>
    <t>24 billion</t>
  </si>
  <si>
    <t>82 billion</t>
  </si>
  <si>
    <t>32 billion</t>
  </si>
  <si>
    <t>113 billion</t>
  </si>
  <si>
    <t>736 billion</t>
  </si>
  <si>
    <t>11 billion</t>
  </si>
  <si>
    <t>105 billion</t>
  </si>
  <si>
    <t>4.0 trillion</t>
  </si>
  <si>
    <t>7.1 billion</t>
  </si>
  <si>
    <t>6.0 billion</t>
  </si>
  <si>
    <t>221 billion</t>
  </si>
  <si>
    <t>102 billion</t>
  </si>
  <si>
    <t>299 billion</t>
  </si>
  <si>
    <t>559 billion</t>
  </si>
  <si>
    <t>218 billion</t>
  </si>
  <si>
    <t>150 billion</t>
  </si>
  <si>
    <t>776 billion</t>
  </si>
  <si>
    <t>49 billion</t>
  </si>
  <si>
    <t>93 billion</t>
  </si>
  <si>
    <t>2.3 trillion</t>
  </si>
  <si>
    <t>IPCC-derived</t>
  </si>
  <si>
    <t>InSAR-derived</t>
  </si>
  <si>
    <t>IPCC VLM (50th Percentile)</t>
  </si>
  <si>
    <t>InSAR VLM (Median)</t>
  </si>
  <si>
    <t>InSAR VLM std</t>
  </si>
  <si>
    <t>IPCC VLM std</t>
  </si>
  <si>
    <t>MHW (NAVD88)</t>
  </si>
  <si>
    <t>State</t>
  </si>
  <si>
    <t>City</t>
  </si>
  <si>
    <t>Metro</t>
  </si>
  <si>
    <t>CountyName</t>
  </si>
  <si>
    <t>MS</t>
  </si>
  <si>
    <t>Gulfport-Biloxi, MS</t>
  </si>
  <si>
    <t>Harrison County</t>
  </si>
  <si>
    <t>Jackson County</t>
  </si>
  <si>
    <t>Biloxi</t>
  </si>
  <si>
    <t>MA</t>
  </si>
  <si>
    <t>Boston-Cambridge-Newton, MA-NH</t>
  </si>
  <si>
    <t>Middlesex County</t>
  </si>
  <si>
    <t>Suffolk County</t>
  </si>
  <si>
    <t>Norfolk County</t>
  </si>
  <si>
    <t>Plymouth County</t>
  </si>
  <si>
    <t>NJ</t>
  </si>
  <si>
    <t>Atlantic City-Hammonton, NJ</t>
  </si>
  <si>
    <t>Atlantic County</t>
  </si>
  <si>
    <t>Ocean City, NJ</t>
  </si>
  <si>
    <t>Cape May County</t>
  </si>
  <si>
    <t>SC</t>
  </si>
  <si>
    <t>Charleston-North Charleston, SC</t>
  </si>
  <si>
    <t>Berkeley County</t>
  </si>
  <si>
    <t>Dorchester County</t>
  </si>
  <si>
    <t>Charleston County</t>
  </si>
  <si>
    <t>Charleston</t>
  </si>
  <si>
    <t>Hollywood</t>
  </si>
  <si>
    <t>TX</t>
  </si>
  <si>
    <t>Corpus Christi</t>
  </si>
  <si>
    <t>Nueces County</t>
  </si>
  <si>
    <t>San Patricio County</t>
  </si>
  <si>
    <t>CA</t>
  </si>
  <si>
    <t>San Mateo</t>
  </si>
  <si>
    <t>San Francisco-Oakland-Berkeley, CA</t>
  </si>
  <si>
    <t>San Mateo County</t>
  </si>
  <si>
    <t>Foster City</t>
  </si>
  <si>
    <t>Belmont</t>
  </si>
  <si>
    <t>Redwood City</t>
  </si>
  <si>
    <t>Lake Jackson</t>
  </si>
  <si>
    <t>Houston-The Woodlands-Sugar Land, TX</t>
  </si>
  <si>
    <t>Brazoria County</t>
  </si>
  <si>
    <t>Brazoria</t>
  </si>
  <si>
    <t>Clute</t>
  </si>
  <si>
    <t>Galveston</t>
  </si>
  <si>
    <t>Galveston County</t>
  </si>
  <si>
    <t>Westminster</t>
  </si>
  <si>
    <t>Los Angeles-Long Beach-Anaheim, CA</t>
  </si>
  <si>
    <t>Orange County</t>
  </si>
  <si>
    <t>Costa Mesa</t>
  </si>
  <si>
    <t>Huntington Beach</t>
  </si>
  <si>
    <t>Fountain Valley</t>
  </si>
  <si>
    <t>Seal Beach</t>
  </si>
  <si>
    <t>Newport Beach</t>
  </si>
  <si>
    <t>FL</t>
  </si>
  <si>
    <t>Jacksonville</t>
  </si>
  <si>
    <t>Duval County</t>
  </si>
  <si>
    <t>Saint Johns County</t>
  </si>
  <si>
    <t>Clay County</t>
  </si>
  <si>
    <t>Nassau County</t>
  </si>
  <si>
    <t>Baker County</t>
  </si>
  <si>
    <t>Jersey City</t>
  </si>
  <si>
    <t>New York-Newark-Jersey City, NY-NJ-PA</t>
  </si>
  <si>
    <t>Hudson County</t>
  </si>
  <si>
    <t>Essex County</t>
  </si>
  <si>
    <t>LA</t>
  </si>
  <si>
    <t>Lake Charles</t>
  </si>
  <si>
    <t>Calcasieu Parish</t>
  </si>
  <si>
    <t>Norwalk</t>
  </si>
  <si>
    <t>Los Angeles County</t>
  </si>
  <si>
    <t>Long Beach</t>
  </si>
  <si>
    <t>Bellflower</t>
  </si>
  <si>
    <t>Carson</t>
  </si>
  <si>
    <t>Compton</t>
  </si>
  <si>
    <t>Paramount</t>
  </si>
  <si>
    <t>Cypress</t>
  </si>
  <si>
    <t>Cerritos</t>
  </si>
  <si>
    <t>Lakewood</t>
  </si>
  <si>
    <t>Los Alamitos</t>
  </si>
  <si>
    <t>Santa Fe Springs</t>
  </si>
  <si>
    <t>Artesia</t>
  </si>
  <si>
    <t>La Palma</t>
  </si>
  <si>
    <t>Hawaiian Gardens</t>
  </si>
  <si>
    <t>Signal Hill</t>
  </si>
  <si>
    <t>Pembroke Pines</t>
  </si>
  <si>
    <t>Miami-Fort Lauderdale-Pompano Beach, FL</t>
  </si>
  <si>
    <t>Broward County</t>
  </si>
  <si>
    <t>Miramar</t>
  </si>
  <si>
    <t>Fort Lauderdale</t>
  </si>
  <si>
    <t>Hialeah</t>
  </si>
  <si>
    <t>Miami-Dade County</t>
  </si>
  <si>
    <t>Country Club</t>
  </si>
  <si>
    <t>The Crossings</t>
  </si>
  <si>
    <t>Miami</t>
  </si>
  <si>
    <t>Homestead</t>
  </si>
  <si>
    <t>Lauderhill</t>
  </si>
  <si>
    <t>Doral</t>
  </si>
  <si>
    <t>Brownsville</t>
  </si>
  <si>
    <t>Coral Springs</t>
  </si>
  <si>
    <t>Pompano Beach</t>
  </si>
  <si>
    <t>Margate</t>
  </si>
  <si>
    <t>North Miami</t>
  </si>
  <si>
    <t>University Park</t>
  </si>
  <si>
    <t>The Hammocks</t>
  </si>
  <si>
    <t>Tamiami</t>
  </si>
  <si>
    <t>Tamarac</t>
  </si>
  <si>
    <t>North Lauderdale</t>
  </si>
  <si>
    <t>Plantation</t>
  </si>
  <si>
    <t>Ives Estates</t>
  </si>
  <si>
    <t>West Little River</t>
  </si>
  <si>
    <t>North Miami Beach</t>
  </si>
  <si>
    <t>Boynton Beach</t>
  </si>
  <si>
    <t>Palm Beach County</t>
  </si>
  <si>
    <t>Parkland</t>
  </si>
  <si>
    <t>Miami Gardens</t>
  </si>
  <si>
    <t>Hallandale</t>
  </si>
  <si>
    <t>Boca Raton</t>
  </si>
  <si>
    <t>Fountainbleau</t>
  </si>
  <si>
    <t>Miami Lakes</t>
  </si>
  <si>
    <t>Sunrise</t>
  </si>
  <si>
    <t>Oakland Park</t>
  </si>
  <si>
    <t>Coral Gables</t>
  </si>
  <si>
    <t>Carol City</t>
  </si>
  <si>
    <t>Deerfield Beach</t>
  </si>
  <si>
    <t>Coconut Creek</t>
  </si>
  <si>
    <t>Aventura</t>
  </si>
  <si>
    <t>Weston</t>
  </si>
  <si>
    <t>South Miami</t>
  </si>
  <si>
    <t>Pinecrest</t>
  </si>
  <si>
    <t>Davie</t>
  </si>
  <si>
    <t>Delray Beach</t>
  </si>
  <si>
    <t>Opa-locka</t>
  </si>
  <si>
    <t>Miami Springs</t>
  </si>
  <si>
    <t>Southwest Ranches</t>
  </si>
  <si>
    <t>Westview</t>
  </si>
  <si>
    <t>Cutler Bay</t>
  </si>
  <si>
    <t>Florida City</t>
  </si>
  <si>
    <t>Belle Glade</t>
  </si>
  <si>
    <t>Bal Harbour</t>
  </si>
  <si>
    <t>Key Biscayne</t>
  </si>
  <si>
    <t>Dania Beach</t>
  </si>
  <si>
    <t>Key Largo</t>
  </si>
  <si>
    <t>Key West, FL</t>
  </si>
  <si>
    <t>Monroe County</t>
  </si>
  <si>
    <t>Lake Worth Beach</t>
  </si>
  <si>
    <t>Village of Palmetto Bay</t>
  </si>
  <si>
    <t>AL</t>
  </si>
  <si>
    <t>Mobile</t>
  </si>
  <si>
    <t>Mobile County</t>
  </si>
  <si>
    <t>Theodore</t>
  </si>
  <si>
    <t>Semmes</t>
  </si>
  <si>
    <t>Spanish Fort</t>
  </si>
  <si>
    <t>Daphne-Fairhope-Foley, AL</t>
  </si>
  <si>
    <t>Baldwin County</t>
  </si>
  <si>
    <t>Saraland</t>
  </si>
  <si>
    <t>Prichard</t>
  </si>
  <si>
    <t>Irvington</t>
  </si>
  <si>
    <t>Chickasaw</t>
  </si>
  <si>
    <t>Satsuma</t>
  </si>
  <si>
    <t>Myrtle Beach</t>
  </si>
  <si>
    <t>Myrtle Beach-Conway-North Myrtle Beach, SC-NC</t>
  </si>
  <si>
    <t>Horry County</t>
  </si>
  <si>
    <t>Conway</t>
  </si>
  <si>
    <t>Murrells Inlet</t>
  </si>
  <si>
    <t>Georgetown</t>
  </si>
  <si>
    <t>Georgetown, SC</t>
  </si>
  <si>
    <t>Georgetown County</t>
  </si>
  <si>
    <t>Little River</t>
  </si>
  <si>
    <t>Surfside Beach</t>
  </si>
  <si>
    <t>North Myrtle Beach</t>
  </si>
  <si>
    <t>Pawleys Island</t>
  </si>
  <si>
    <t>Longs</t>
  </si>
  <si>
    <t>Naples</t>
  </si>
  <si>
    <t>Naples-Marco Island, FL</t>
  </si>
  <si>
    <t>Collier County</t>
  </si>
  <si>
    <t>Marrero</t>
  </si>
  <si>
    <t>New Orleans-Metairie, LA</t>
  </si>
  <si>
    <t>Jefferson Parish</t>
  </si>
  <si>
    <t>Kenner</t>
  </si>
  <si>
    <t>Gretna</t>
  </si>
  <si>
    <t>Metairie</t>
  </si>
  <si>
    <t>Harvey</t>
  </si>
  <si>
    <t>New Orleans</t>
  </si>
  <si>
    <t>Orleans Parish</t>
  </si>
  <si>
    <t>Westwego</t>
  </si>
  <si>
    <t>River Ridge</t>
  </si>
  <si>
    <t>Chalmette</t>
  </si>
  <si>
    <t>Saint Bernard Parish</t>
  </si>
  <si>
    <t>Belle Chasse</t>
  </si>
  <si>
    <t>Plaquemines Parish</t>
  </si>
  <si>
    <t>Luling</t>
  </si>
  <si>
    <t>Saint Charles Parish</t>
  </si>
  <si>
    <t>Destrehan</t>
  </si>
  <si>
    <t>Jefferson</t>
  </si>
  <si>
    <t>Saint Rose</t>
  </si>
  <si>
    <t>Violet</t>
  </si>
  <si>
    <t>Meraux</t>
  </si>
  <si>
    <t>Arabi</t>
  </si>
  <si>
    <t>Saint Bernard</t>
  </si>
  <si>
    <t>Boutte</t>
  </si>
  <si>
    <t>Braithwaite</t>
  </si>
  <si>
    <t>Ama</t>
  </si>
  <si>
    <t>Santa Ana</t>
  </si>
  <si>
    <t>Irvine</t>
  </si>
  <si>
    <t>Laguna Beach</t>
  </si>
  <si>
    <t>NY</t>
  </si>
  <si>
    <t>New York</t>
  </si>
  <si>
    <t>Queens County</t>
  </si>
  <si>
    <t>Kings County</t>
  </si>
  <si>
    <t>Bronx County</t>
  </si>
  <si>
    <t>New York County</t>
  </si>
  <si>
    <t>Richmond County</t>
  </si>
  <si>
    <t>Elmont</t>
  </si>
  <si>
    <t>Valley Stream</t>
  </si>
  <si>
    <t>New Hyde Park</t>
  </si>
  <si>
    <t>Yonkers</t>
  </si>
  <si>
    <t>Westchester County</t>
  </si>
  <si>
    <t>Mount Vernon</t>
  </si>
  <si>
    <t>Floral Park</t>
  </si>
  <si>
    <t>Great Neck</t>
  </si>
  <si>
    <t>Pelham</t>
  </si>
  <si>
    <t>Inwood</t>
  </si>
  <si>
    <t>Lawrence</t>
  </si>
  <si>
    <t>Atlantic Beach</t>
  </si>
  <si>
    <t>VA</t>
  </si>
  <si>
    <t>Virginia Beach</t>
  </si>
  <si>
    <t>Virginia Beach-Norfolk-Newport News, VA-NC</t>
  </si>
  <si>
    <t>Virginia Beach City</t>
  </si>
  <si>
    <t>Chesapeake</t>
  </si>
  <si>
    <t>Chesapeake City</t>
  </si>
  <si>
    <t>Norfolk</t>
  </si>
  <si>
    <t>Norfolk City</t>
  </si>
  <si>
    <t>Suffolk</t>
  </si>
  <si>
    <t>Suffolk City</t>
  </si>
  <si>
    <t>Portsmouth</t>
  </si>
  <si>
    <t>Portsmouth City</t>
  </si>
  <si>
    <t>Newport News</t>
  </si>
  <si>
    <t>Newport News City</t>
  </si>
  <si>
    <t>Alameda</t>
  </si>
  <si>
    <t>Alameda County</t>
  </si>
  <si>
    <t>Oakland</t>
  </si>
  <si>
    <t>San Leandro</t>
  </si>
  <si>
    <t>Castro Valley</t>
  </si>
  <si>
    <t>Piedmont</t>
  </si>
  <si>
    <t>Emeryville</t>
  </si>
  <si>
    <t>Berkeley</t>
  </si>
  <si>
    <t>Orinda</t>
  </si>
  <si>
    <t>Contra Costa County</t>
  </si>
  <si>
    <t>Albany</t>
  </si>
  <si>
    <t>Beaumont</t>
  </si>
  <si>
    <t>Beaumont-Port Arthur, TX</t>
  </si>
  <si>
    <t>Jefferson County</t>
  </si>
  <si>
    <t>Port Arthur</t>
  </si>
  <si>
    <t>Nederland</t>
  </si>
  <si>
    <t>Groves</t>
  </si>
  <si>
    <t>Port Neches</t>
  </si>
  <si>
    <t>Bridge City</t>
  </si>
  <si>
    <t>Richmond</t>
  </si>
  <si>
    <t>El Cerrito</t>
  </si>
  <si>
    <t>Pinole</t>
  </si>
  <si>
    <t>Chula Vista</t>
  </si>
  <si>
    <t>San Diego-Chula Vista-Carlsbad, CA</t>
  </si>
  <si>
    <t>San Diego County</t>
  </si>
  <si>
    <t>San Diego</t>
  </si>
  <si>
    <t>El Cajon</t>
  </si>
  <si>
    <t>Spring Valley</t>
  </si>
  <si>
    <t>Santee</t>
  </si>
  <si>
    <t>Escondido</t>
  </si>
  <si>
    <t>National City</t>
  </si>
  <si>
    <t>Encinitas</t>
  </si>
  <si>
    <t>San Marcos</t>
  </si>
  <si>
    <t>Poway</t>
  </si>
  <si>
    <t>Carlsbad</t>
  </si>
  <si>
    <t>Lakeside</t>
  </si>
  <si>
    <t>La Mesa</t>
  </si>
  <si>
    <t>Ramona</t>
  </si>
  <si>
    <t>Lemon Grove</t>
  </si>
  <si>
    <t>Imperial Beach</t>
  </si>
  <si>
    <t>Bonita</t>
  </si>
  <si>
    <t>Coronado</t>
  </si>
  <si>
    <t>Solana Beach</t>
  </si>
  <si>
    <t>Jamul</t>
  </si>
  <si>
    <t>Rancho Santa Fe</t>
  </si>
  <si>
    <t>San Francisco County</t>
  </si>
  <si>
    <t>Daly City</t>
  </si>
  <si>
    <t>Brisbane</t>
  </si>
  <si>
    <t>Santa Cruz</t>
  </si>
  <si>
    <t>Santa Cruz-Watsonville, CA</t>
  </si>
  <si>
    <t>Santa Cruz County</t>
  </si>
  <si>
    <t>Ben Lomond</t>
  </si>
  <si>
    <t>GA</t>
  </si>
  <si>
    <t>Savannah</t>
  </si>
  <si>
    <t>Chatham County</t>
  </si>
  <si>
    <t>Richmond Hill</t>
  </si>
  <si>
    <t>Bryan County</t>
  </si>
  <si>
    <t>Pooler</t>
  </si>
  <si>
    <t>Rincon</t>
  </si>
  <si>
    <t>Effingham County</t>
  </si>
  <si>
    <t>Guyton</t>
  </si>
  <si>
    <t>Port Wentworth</t>
  </si>
  <si>
    <t>Bloomingdale</t>
  </si>
  <si>
    <t>Garden City</t>
  </si>
  <si>
    <t>Skidaway Island</t>
  </si>
  <si>
    <t>Ellabell</t>
  </si>
  <si>
    <t>Tybee Island</t>
  </si>
  <si>
    <t>Meldrim</t>
  </si>
  <si>
    <t>Eden</t>
  </si>
  <si>
    <t>Slidell</t>
  </si>
  <si>
    <t>Saint Tammany Parish</t>
  </si>
  <si>
    <t>Lacombe</t>
  </si>
  <si>
    <t>South San Francisco</t>
  </si>
  <si>
    <t>San Bruno</t>
  </si>
  <si>
    <t>Hillsborough</t>
  </si>
  <si>
    <t>Millbrae</t>
  </si>
  <si>
    <t>League City</t>
  </si>
  <si>
    <t>Dickinson</t>
  </si>
  <si>
    <t>Texas City</t>
  </si>
  <si>
    <t>La Marque</t>
  </si>
  <si>
    <t>Santa Fe</t>
  </si>
  <si>
    <t>Hitchcock</t>
  </si>
  <si>
    <t>Bacliff</t>
  </si>
  <si>
    <t>Kemah</t>
  </si>
  <si>
    <t>NC</t>
  </si>
  <si>
    <t>New Hanover County</t>
  </si>
  <si>
    <t>Leland</t>
  </si>
  <si>
    <t>Brunswick County</t>
  </si>
  <si>
    <t>Winnabow</t>
  </si>
  <si>
    <t>Carolina Beach</t>
  </si>
  <si>
    <t>Wrightsville Beach</t>
  </si>
  <si>
    <t>Percent of Population</t>
  </si>
  <si>
    <t>Property Value (US$)</t>
  </si>
  <si>
    <t>Region ID</t>
  </si>
  <si>
    <t>Size Rank</t>
  </si>
  <si>
    <t>Zip Code</t>
  </si>
  <si>
    <t xml:space="preserve">Springmaid Pier </t>
  </si>
  <si>
    <t>Fort Pulaski</t>
  </si>
  <si>
    <t>Dauphin Island</t>
  </si>
  <si>
    <t>Bay Waveland Yatch Club II</t>
  </si>
  <si>
    <t>Sabine Pass North</t>
  </si>
  <si>
    <t>Newport Bay</t>
  </si>
  <si>
    <t>MHW (Mean High Water) measured in NAVD</t>
  </si>
  <si>
    <t>UNDEFENDED SCENARIO</t>
  </si>
  <si>
    <t>DEFENDED SCENARIO</t>
  </si>
  <si>
    <t>% CHANGE</t>
  </si>
  <si>
    <t>Station Name</t>
  </si>
  <si>
    <t>Longitude</t>
  </si>
  <si>
    <t>Latitude</t>
  </si>
  <si>
    <t>Difference</t>
  </si>
  <si>
    <t>Santa Monica</t>
  </si>
  <si>
    <t>Santa Barbara</t>
  </si>
  <si>
    <t>Port San Luis</t>
  </si>
  <si>
    <t>Arena Cove</t>
  </si>
  <si>
    <t>N. Spit Humboldt</t>
  </si>
  <si>
    <t>Crescent City</t>
  </si>
  <si>
    <t>Rockport</t>
  </si>
  <si>
    <t>Galveston I, Pleasure Pier</t>
  </si>
  <si>
    <t>Eugene Island</t>
  </si>
  <si>
    <t>Pensacola</t>
  </si>
  <si>
    <t>Panama City</t>
  </si>
  <si>
    <t>Apalachicola</t>
  </si>
  <si>
    <t>Clearwater Beach</t>
  </si>
  <si>
    <t>Fort Myers</t>
  </si>
  <si>
    <t>Virginia Key</t>
  </si>
  <si>
    <t>Lake Worth Pier</t>
  </si>
  <si>
    <t>Trident Pier</t>
  </si>
  <si>
    <t>Daytona Beach</t>
  </si>
  <si>
    <t>Mayport</t>
  </si>
  <si>
    <t>Mayport (Bar Pilots Dock)</t>
  </si>
  <si>
    <t>Beaufort</t>
  </si>
  <si>
    <t>Cape Hatteras</t>
  </si>
  <si>
    <t>Oregon Inlet Marina</t>
  </si>
  <si>
    <t>Duck Pier Outside</t>
  </si>
  <si>
    <t>Sewells Point, Hampton Roads</t>
  </si>
  <si>
    <t>Chesapeake Bay</t>
  </si>
  <si>
    <t>Gloucester Point</t>
  </si>
  <si>
    <t>Providence (State Pier)</t>
  </si>
  <si>
    <t>Sandwich Marina</t>
  </si>
  <si>
    <t>Buzzards Bay</t>
  </si>
  <si>
    <t>Newport</t>
  </si>
  <si>
    <t>Woods Hole</t>
  </si>
  <si>
    <t>New London</t>
  </si>
  <si>
    <t>Nantucket Island</t>
  </si>
  <si>
    <t>Bridgeport</t>
  </si>
  <si>
    <t>Montauk</t>
  </si>
  <si>
    <t>Port Jefferson</t>
  </si>
  <si>
    <t>Willets Point</t>
  </si>
  <si>
    <t>New Rochelle</t>
  </si>
  <si>
    <t>Kings Point</t>
  </si>
  <si>
    <t>Bergen Point</t>
  </si>
  <si>
    <t>Sandy Hook</t>
  </si>
  <si>
    <t>Reedy Point</t>
  </si>
  <si>
    <t>Baltimore</t>
  </si>
  <si>
    <t>Tolchester Beach</t>
  </si>
  <si>
    <t>Annapolis</t>
  </si>
  <si>
    <t>Lewes</t>
  </si>
  <si>
    <t>Cape May</t>
  </si>
  <si>
    <t>Ocean City Inlet</t>
  </si>
  <si>
    <t>Solomon's Island</t>
  </si>
  <si>
    <t>Lewisetta</t>
  </si>
  <si>
    <t>Table A1</t>
  </si>
  <si>
    <t>Appendix A: supplementary tables for Chapter 2</t>
  </si>
  <si>
    <t>Table A2</t>
  </si>
  <si>
    <t>Table A3</t>
  </si>
  <si>
    <t>Table A4</t>
  </si>
  <si>
    <t>Table A5</t>
  </si>
  <si>
    <t>Table A6</t>
  </si>
  <si>
    <t>Table A7</t>
  </si>
  <si>
    <t>Table A8</t>
  </si>
  <si>
    <t>Table A9</t>
  </si>
  <si>
    <t>Table A10</t>
  </si>
  <si>
    <t>Table A11</t>
  </si>
  <si>
    <t>Table A12</t>
  </si>
  <si>
    <t>Table A13</t>
  </si>
  <si>
    <t>Table A14</t>
  </si>
  <si>
    <t>Table A15</t>
  </si>
  <si>
    <t>Table A16</t>
  </si>
  <si>
    <t>Table A17</t>
  </si>
  <si>
    <t>Table A18</t>
  </si>
  <si>
    <t>Table A19</t>
  </si>
  <si>
    <t>Table A20</t>
  </si>
  <si>
    <t>Table A21</t>
  </si>
  <si>
    <t>Table A22</t>
  </si>
  <si>
    <t>Table A23</t>
  </si>
  <si>
    <t>Table A24</t>
  </si>
  <si>
    <t>Table A25</t>
  </si>
  <si>
    <r>
      <rPr>
        <b/>
        <sz val="11"/>
        <color theme="1"/>
        <rFont val="Times New Roman"/>
        <family val="1"/>
      </rPr>
      <t>Coastal elevation, sea level projections, and high-tide estimates data summary for the US coastal cities.</t>
    </r>
    <r>
      <rPr>
        <sz val="11"/>
        <color theme="1"/>
        <rFont val="Times New Roman"/>
        <family val="1"/>
      </rPr>
      <t xml:space="preserve"> MHW indicates mean high water in meters (NAVD88).</t>
    </r>
  </si>
  <si>
    <r>
      <rPr>
        <b/>
        <sz val="11"/>
        <color theme="1"/>
        <rFont val="Times New Roman"/>
        <family val="1"/>
      </rPr>
      <t xml:space="preserve">Property Value (US$) of different Zip Codes for cities on the U.S. coasts. </t>
    </r>
    <r>
      <rPr>
        <sz val="11"/>
        <color theme="1"/>
        <rFont val="Times New Roman"/>
        <family val="1"/>
      </rPr>
      <t>The property value is obtained from the zip-code level Zillow Home Value Index (ZHVI)  (https://www.zillow.com/research/data/).</t>
    </r>
  </si>
  <si>
    <r>
      <rPr>
        <b/>
        <sz val="11"/>
        <color theme="1"/>
        <rFont val="Times New Roman"/>
        <family val="1"/>
      </rPr>
      <t xml:space="preserve">Total population, properties, and home value for U.S. cities. </t>
    </r>
    <r>
      <rPr>
        <sz val="11"/>
        <color theme="1"/>
        <rFont val="Times New Roman"/>
        <family val="1"/>
      </rPr>
      <t xml:space="preserve">This contains the population, properties, and, home value for the 32 cities analyzed in this study. The population and properties are estimated by calculating the summing the population and properties for the census blocks in each city. The home value for each city is estimated using the zip-code level Zillow Home Value Index (ZHVI).  </t>
    </r>
  </si>
  <si>
    <r>
      <rPr>
        <b/>
        <sz val="11"/>
        <color theme="1"/>
        <rFont val="Times New Roman"/>
        <family val="1"/>
      </rPr>
      <t>Contribution of vertical land motion (VLM) and relative sea level rise (SLR) for U.S. Atlantic coast.</t>
    </r>
    <r>
      <rPr>
        <sz val="11"/>
        <color theme="1"/>
        <rFont val="Times New Roman"/>
        <family val="1"/>
      </rPr>
      <t xml:space="preserve"> Estimated exposure for cities considering VLM only and VLM and SLR. This considers all projected elevation below sea level (i.e. 0 m), hydrologic connection to the coast is not considered here. a, b, and c represent lower bound, median value, and upper bound of exposure estimated considering VLM standard deviation and error from digital elevation model, respectively.</t>
    </r>
  </si>
  <si>
    <r>
      <rPr>
        <b/>
        <sz val="11"/>
        <color theme="1"/>
        <rFont val="Times New Roman"/>
        <family val="1"/>
      </rPr>
      <t>Contribution of vertical land motion (VLM) and relative sea level rise (SLR) for U.S. Gulf coast.</t>
    </r>
    <r>
      <rPr>
        <sz val="11"/>
        <color theme="1"/>
        <rFont val="Times New Roman"/>
        <family val="1"/>
      </rPr>
      <t xml:space="preserve"> Estimated exposure for cities considering VLM only and VLM and SLR. This considers all projected elevation below sea level (i.e. 0 m), hydrologic connection to the coast is not considered here. a, b, and c represent the lower bound, median value, and upper bound of exposure estimated considering VLM standard deviation and error from digital elevation model, respectively.</t>
    </r>
  </si>
  <si>
    <r>
      <rPr>
        <b/>
        <sz val="11"/>
        <color theme="1"/>
        <rFont val="Times New Roman"/>
        <family val="1"/>
      </rPr>
      <t xml:space="preserve">Contribution of vertical land motion (VLM) and relative sea level rise (SLR) for U.S. Pacific coast. </t>
    </r>
    <r>
      <rPr>
        <sz val="11"/>
        <color theme="1"/>
        <rFont val="Times New Roman"/>
        <family val="1"/>
      </rPr>
      <t>Estimated exposure for cities considering VLM only and VLM and SLR. This considers all projected elevation below sea level (i.e. 0 m), hydrologic connection to the coast is not considered here. a, b, and c represent the lower bound, median value, and upper bound of exposure estimated considering VLM standard deviation and error from digital elevation model, respectively.</t>
    </r>
  </si>
  <si>
    <r>
      <rPr>
        <b/>
        <sz val="11"/>
        <color theme="1"/>
        <rFont val="Times New Roman"/>
        <family val="1"/>
      </rPr>
      <t>Comparison of InSAR and IPCC vertical land motion (VLM) rates (mm per year) at tide gauge stations across the U.S. coast.</t>
    </r>
    <r>
      <rPr>
        <sz val="11"/>
        <color theme="1"/>
        <rFont val="Times New Roman"/>
        <family val="1"/>
      </rPr>
      <t xml:space="preserve"> Interferometric Synthetic Aperture Radar (InSAR) VLM rates are the average VLM rates of InSAR pixels within a 200 m radius of the tide gauges and the standard deviation associated with each InSAR pixel.  Intergovernmental Panel on Climate Change (IPCC) VLM rates are 17th, 50th, and 83rd percentile of VLM rates obtained from Garner et al.30. A statistical z-test is used to test for differences between the VLM rates and standard deviation at each tide gauge station. The null hypothesis for the z-test is that there is no statistical difference between rates of VLM. p-value for z-test is shown in the table colored green when we accept the null hypothesis and red where we reject the null hypothesis at alpha = 0.05.</t>
    </r>
  </si>
  <si>
    <r>
      <rPr>
        <b/>
        <sz val="11"/>
        <color theme="1"/>
        <rFont val="Times New Roman"/>
        <family val="1"/>
      </rPr>
      <t>Total population versus exposed population by 2050 for different racial demographics on the U.S. Atlantic Coast.</t>
    </r>
    <r>
      <rPr>
        <sz val="11"/>
        <color theme="1"/>
        <rFont val="Times New Roman"/>
        <family val="1"/>
      </rPr>
      <t xml:space="preserve"> The distribution of the total and exposed population are expressed as both the population count and as a percentage of the population. Underrepresented/Minority groups include individuals identifying as Black or African American, American Indian or Alaska Native, Asian, Native Hawaiian or Other Pacific Islander, Hispanic or Latino, other races, and two or more groups. a, b, and c represents lower bound, median value, and upper bound of exposure, respectively.</t>
    </r>
  </si>
  <si>
    <r>
      <rPr>
        <b/>
        <sz val="11"/>
        <color theme="1"/>
        <rFont val="Times New Roman"/>
        <family val="1"/>
      </rPr>
      <t>Total population versus exposed population by 2050 for different racial demographics on the U.S. Gulf Coast.</t>
    </r>
    <r>
      <rPr>
        <sz val="11"/>
        <color theme="1"/>
        <rFont val="Times New Roman"/>
        <family val="1"/>
      </rPr>
      <t xml:space="preserve"> The distribution of the total and exposed population are expressed as both the population count and as a percentage of the population. Underrepresented/Minority groups include individuals identifying as Black or African American, American Indian or Alaska Native, Asian, Native Hawaiian or Other Pacific Islander, Hispanic or Latino, other races, and two or more groups. a, b, and c represents lower bound, median value, and upper bound of exposure, respectively.</t>
    </r>
  </si>
  <si>
    <r>
      <rPr>
        <b/>
        <sz val="11"/>
        <color theme="1"/>
        <rFont val="Times New Roman"/>
        <family val="1"/>
      </rPr>
      <t>Total population versus exposed population by 2050 for different racial demographics on the U.S. Pacific Coast.</t>
    </r>
    <r>
      <rPr>
        <sz val="11"/>
        <color theme="1"/>
        <rFont val="Times New Roman"/>
        <family val="1"/>
      </rPr>
      <t xml:space="preserve"> The distribution of the total and exposed population are expressed as both the population count and as a percentage of the population. Underrepresented/Minority groups include individuals identifying as Black or African American, American Indian or Alaska Native, Asian, Native Hawaiian or Other Pacific Islander, Hispanic or Latino, other races, and two or more groups. a, b, and c represents lower bound, median value, and upper bound of exposure, respectively.</t>
    </r>
  </si>
  <si>
    <r>
      <rPr>
        <b/>
        <sz val="11"/>
        <color theme="1"/>
        <rFont val="Times New Roman"/>
        <family val="1"/>
      </rPr>
      <t>Distribution of the total properties value versus the value of exposed properties by 2050 for cities on the U.S. Atlantic coast.</t>
    </r>
    <r>
      <rPr>
        <sz val="11"/>
        <color theme="1"/>
        <rFont val="Times New Roman"/>
        <family val="1"/>
      </rPr>
      <t xml:space="preserve"> A statistical t-test is used to test for differences between the total property value in each city and the exposed property value. The null hypothesis for the K-S test is that there is no statistical difference between the value of the total properties in the city and the value of the exposed properties. p-value for K-S test is shown in the table colored green when we reject the null hypothesis and red where we accept the null hypothesis at alpha = 0.05. a, b, and c represent the lower bound, median value, and upper bound of exposure, respectively.</t>
    </r>
  </si>
  <si>
    <r>
      <rPr>
        <b/>
        <sz val="11"/>
        <color theme="1"/>
        <rFont val="Times New Roman"/>
        <family val="1"/>
      </rPr>
      <t>Distribution of the total properties value versus the value of exposed properties by 2050 for cities on the U.S. Gulf coast.</t>
    </r>
    <r>
      <rPr>
        <sz val="11"/>
        <color theme="1"/>
        <rFont val="Times New Roman"/>
        <family val="1"/>
      </rPr>
      <t xml:space="preserve"> A statistical t-test is used to test for differences between the total property value in each city and the exposed property value. The null hypothesis for the K-S test is that there is no statistical difference between the value of the total properties in the city and the value of the exposed properties. p-value for K-S test is shown in the table colored green when we reject the null hypothesis and red where we accept the null hypothesis at alpha = 0.05. a, b, and c represent the lower bound, median value, and upper bound of exposure, respectively.</t>
    </r>
  </si>
  <si>
    <r>
      <rPr>
        <b/>
        <sz val="11"/>
        <color theme="1"/>
        <rFont val="Times New Roman"/>
        <family val="1"/>
      </rPr>
      <t>Distribution of the total properties value versus the value of exposed properties by 2050 for cities on the U.S. Pacific coast.</t>
    </r>
    <r>
      <rPr>
        <sz val="11"/>
        <color theme="1"/>
        <rFont val="Times New Roman"/>
        <family val="1"/>
      </rPr>
      <t xml:space="preserve"> A statistical t-test is used to test for differences between the total property value in each city and the exposed property value. The null hypothesis for the K-S test is that there is no statistical difference between the value of the total properties in the city and the value of the exposed properties. p-value for K-S test is shown in the table colored green when we reject the null hypothesis and red where we accept the null hypothesis at alpha = 0.05. a, b, and c represent the lower bound, median value, and upper bound of exposure, respectively.</t>
    </r>
  </si>
  <si>
    <r>
      <rPr>
        <b/>
        <sz val="11"/>
        <color theme="1"/>
        <rFont val="Times New Roman"/>
        <family val="1"/>
      </rPr>
      <t>Distribution of levees for the thirty-two cities across the US Coast.</t>
    </r>
    <r>
      <rPr>
        <sz val="11"/>
        <color theme="1"/>
        <rFont val="Times New Roman"/>
        <family val="1"/>
      </rPr>
      <t xml:space="preserve"> The levee data are obtained from the US Army Corps of Engineers (USACE) (https://levees.sec.usace.army.mil/#/).</t>
    </r>
  </si>
  <si>
    <r>
      <rPr>
        <b/>
        <sz val="11"/>
        <color theme="1"/>
        <rFont val="Times New Roman"/>
        <family val="1"/>
      </rPr>
      <t>Influence of flood control structures on exposure by 2050 for the U.S. Atlantic Coast.</t>
    </r>
    <r>
      <rPr>
        <sz val="11"/>
        <color theme="1"/>
        <rFont val="Times New Roman"/>
        <family val="1"/>
      </rPr>
      <t xml:space="preserve"> This is the defended scenario for the U.S. Atlantic coast. Note that only New York, Virginia Beach, and Miami contain at least 1 floodwall/levee on the U.S. Atlantic coast. The percentage (%) change quantifies the change from the defended scenario to the undefended scenario presented as either a percent decrease (negative numbers) or no change (zero). a, b, and c represent the lower bound, median value, and upper bound of exposure, respectively.</t>
    </r>
  </si>
  <si>
    <r>
      <rPr>
        <b/>
        <sz val="11"/>
        <color theme="1"/>
        <rFont val="Times New Roman"/>
        <family val="1"/>
      </rPr>
      <t xml:space="preserve">Influence of flood control structures on exposure by 2050 for the U.S. Gulf Coast. </t>
    </r>
    <r>
      <rPr>
        <sz val="11"/>
        <color theme="1"/>
        <rFont val="Times New Roman"/>
        <family val="1"/>
      </rPr>
      <t>This is the defended scenario for the U.S. Gulf coast. Note that only New Orleans, Slidell, Port Arthur, Galveston, Texas City, Freeport, and Corpus Christi contain at least 1 floodwall/levee on the U.S. Gulf coast. The percentage (%) change quantifies the change from the defended scenario to the undefended scenario presented as either a percent decrease (negative numbers) or no change (zero). a, b, and c epresent the lower bound, median value, and upper bound of exposure, respectively.</t>
    </r>
  </si>
  <si>
    <r>
      <rPr>
        <b/>
        <sz val="11"/>
        <color theme="1"/>
        <rFont val="Times New Roman"/>
        <family val="1"/>
      </rPr>
      <t>Influence of flood control structures on exposure by 2050 for the U.S. Pacific Coast.</t>
    </r>
    <r>
      <rPr>
        <sz val="11"/>
        <color theme="1"/>
        <rFont val="Times New Roman"/>
        <family val="1"/>
      </rPr>
      <t xml:space="preserve"> This is the defended scenario for the U.S. Pacific coast. The percentage (%) change quantifies the change from the defended scenario to the undefended scenario presented as either a percent decrease (negative numbers) or no change (zero). a, b, and c represent the lower bound, median value, and upper bound of exposure, respectively.</t>
    </r>
  </si>
  <si>
    <r>
      <rPr>
        <b/>
        <sz val="11"/>
        <color theme="1"/>
        <rFont val="Times New Roman"/>
        <family val="1"/>
      </rPr>
      <t>Comparison of InSAR and IPCC vertical land motion (VLM) rates (mm per year) for 32 cities across the U.S. coast.</t>
    </r>
    <r>
      <rPr>
        <sz val="11"/>
        <color theme="1"/>
        <rFont val="Times New Roman"/>
        <family val="1"/>
      </rPr>
      <t xml:space="preserve"> Interferometric Synthetic Aperture Radar (InSAR) VLM rates are median rates and standard deviation for cities derived from this study, while the Intergovernmental Panel on Climate Change (IPCC) VLM rates are 17th, 50th, and 83rd percentile of VLM rates from Garner et al. (2021).</t>
    </r>
  </si>
  <si>
    <r>
      <rPr>
        <b/>
        <sz val="11"/>
        <color theme="1"/>
        <rFont val="Times New Roman"/>
        <family val="1"/>
      </rPr>
      <t>Comparison of InSAR and IPCC-derived exposure for U.S. Pacific coast.</t>
    </r>
    <r>
      <rPr>
        <sz val="11"/>
        <color theme="1"/>
        <rFont val="Times New Roman"/>
        <family val="1"/>
      </rPr>
      <t xml:space="preserve"> Interferometric Synthetic Aperture Radar (InSAR) derived exposure is estimated using InSAR vertical land motion (VLM) and Intergovernmental Panel on Climate Change (IPCC) SLR 30 as detailed in the methods section, while the IPCC-derived exposure is estimated using IPCC relative SLR projections (Garner eta l., 2021). a, b, and c represent the lower bound, median value, and upper bound of exposure estimated using equation 2.3, respectively.</t>
    </r>
  </si>
  <si>
    <r>
      <rPr>
        <b/>
        <sz val="11"/>
        <color theme="1"/>
        <rFont val="Times New Roman"/>
        <family val="1"/>
      </rPr>
      <t>Modeled exposed area, population, properties, and home value for cities on the U.S. Gulf Coast by 2050.</t>
    </r>
    <r>
      <rPr>
        <sz val="11"/>
        <color theme="1"/>
        <rFont val="Times New Roman"/>
        <family val="1"/>
      </rPr>
      <t xml:space="preserve"> a, b, and c represent the lower bound, median value, and upper bound of exposure estimated using equation 2.3, respectively.</t>
    </r>
  </si>
  <si>
    <r>
      <rPr>
        <b/>
        <sz val="11"/>
        <color theme="1"/>
        <rFont val="Times New Roman"/>
        <family val="1"/>
      </rPr>
      <t>Modeled exposed area, population, properties, and home value for cities on the US Pacific Coast by 2050.</t>
    </r>
    <r>
      <rPr>
        <sz val="11"/>
        <color theme="1"/>
        <rFont val="Times New Roman"/>
        <family val="1"/>
      </rPr>
      <t xml:space="preserve"> a, b, and c represent the lower bound, median value, and upper bound of exposure estimated using equation 2.3, respectively.</t>
    </r>
  </si>
  <si>
    <r>
      <rPr>
        <b/>
        <sz val="11"/>
        <color theme="1"/>
        <rFont val="Times New Roman"/>
        <family val="1"/>
      </rPr>
      <t xml:space="preserve">Modeled exposed area, population, properties, and home value for cities on the US Atlantic Coast by 2050. </t>
    </r>
    <r>
      <rPr>
        <sz val="11"/>
        <color theme="1"/>
        <rFont val="Times New Roman"/>
        <family val="1"/>
      </rPr>
      <t>a, b, and c represent the lower bound, median value, and upper bound of exposure estimated using equation 2.3, respectively.</t>
    </r>
  </si>
  <si>
    <r>
      <rPr>
        <b/>
        <sz val="11"/>
        <color theme="1"/>
        <rFont val="Times New Roman"/>
        <family val="1"/>
      </rPr>
      <t xml:space="preserve">Comparison of InSAR and IPCC-derived exposure for U.S. Atlantic coast. </t>
    </r>
    <r>
      <rPr>
        <sz val="11"/>
        <color theme="1"/>
        <rFont val="Times New Roman"/>
        <family val="1"/>
      </rPr>
      <t>InSAR (Interferometric Synthetic Aperture Radar) derived exposure is estimated using InSAR vertical land motion (VLM) and IPCC SLR (Intergovernmental Panel on Climate Change) (Garner et al., 2021) as detailed in the methods section, while the IPCC-derived exposure is estimated using IPCC relative SLR projections (Garner eta l., 2021). a, b, and c represent the lower bound, median value, and upper bound of exposure estimated using equation 2.3, respectively.</t>
    </r>
  </si>
  <si>
    <r>
      <rPr>
        <b/>
        <sz val="11"/>
        <color theme="1"/>
        <rFont val="Times New Roman"/>
        <family val="1"/>
      </rPr>
      <t>Comparison of InSAR and IPCC-derived exposure for U.S. Gulf coast.</t>
    </r>
    <r>
      <rPr>
        <sz val="11"/>
        <color theme="1"/>
        <rFont val="Times New Roman"/>
        <family val="1"/>
      </rPr>
      <t xml:space="preserve"> InSAR (Interferometric Synthetic Aperture Radar) derived exposure is estimated using InSAR vertical land motion (VLM) and IPCC SLR (Intergovernmental Panel on Climate Change) (Garner et al., 2021) as detailed in the methods section, while the IPCC-derived exposure is estimated using IPCC relative SLR projections (Garner et al., 2021). a, b, and c represent the lower bound, median value, and upper bound of exposure estimated using equation 2.3, respectively.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</si>
</sst>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Red]#,##0"/>
    <numFmt numFmtId="166" formatCode="#,##0.0;[Red]#,##0.0"/>
    <numFmt numFmtId="167" formatCode="0.000"/>
    <numFmt numFmtId="168" formatCode="#,##0.0"/>
    <numFmt numFmtId="169" formatCode="_(* #,##0_);_(* \(#,##0\);_(* &quot;-&quot;??_);_(@_)"/>
  </numFmts>
  <fonts count="8" x14ac:knownFonts="1">
    <font>
      <sz val="11"/>
      <color theme="1"/>
      <name val="Calibri"/>
      <family val="2"/>
      <scheme val="minor"/>
    </font>
    <font>
      <b/>
      <sz val="11"/>
      <color theme="1"/>
      <name val="Calibri"/>
      <family val="2"/>
      <scheme val="minor"/>
    </font>
    <font>
      <sz val="11"/>
      <color rgb="FF000000"/>
      <name val="Calibri"/>
      <family val="2"/>
      <charset val="1"/>
    </font>
    <font>
      <b/>
      <sz val="11"/>
      <name val="Calibri"/>
      <family val="2"/>
      <scheme val="minor"/>
    </font>
    <font>
      <sz val="11"/>
      <name val="Calibri"/>
      <family val="2"/>
      <scheme val="minor"/>
    </font>
    <font>
      <sz val="11"/>
      <color theme="1"/>
      <name val="Calibri"/>
      <family val="2"/>
      <scheme val="minor"/>
    </font>
    <font>
      <sz val="11"/>
      <color theme="1"/>
      <name val="Times New Roman"/>
      <family val="1"/>
    </font>
    <font>
      <b/>
      <sz val="11"/>
      <color theme="1"/>
      <name val="Times New Roman"/>
      <family val="1"/>
    </font>
  </fonts>
  <fills count="4">
    <fill>
      <patternFill patternType="none"/>
    </fill>
    <fill>
      <patternFill patternType="gray125"/>
    </fill>
    <fill>
      <patternFill patternType="solid">
        <fgColor rgb="FF00B050"/>
        <bgColor indexed="64"/>
      </patternFill>
    </fill>
    <fill>
      <patternFill patternType="solid">
        <fgColor rgb="FFFF000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top style="thin">
        <color auto="1"/>
      </top>
      <bottom/>
      <diagonal/>
    </border>
    <border>
      <left style="thin">
        <color auto="1"/>
      </left>
      <right/>
      <top/>
      <bottom/>
      <diagonal/>
    </border>
    <border>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right/>
      <top style="thin">
        <color auto="1"/>
      </top>
      <bottom/>
      <diagonal/>
    </border>
    <border>
      <left/>
      <right/>
      <top/>
      <bottom style="thin">
        <color auto="1"/>
      </bottom>
      <diagonal/>
    </border>
  </borders>
  <cellStyleXfs count="3">
    <xf numFmtId="0" fontId="0" fillId="0" borderId="0"/>
    <xf numFmtId="0" fontId="2" fillId="0" borderId="0"/>
    <xf numFmtId="43" fontId="5" fillId="0" borderId="0" applyFont="0" applyFill="0" applyBorder="0" applyAlignment="0" applyProtection="0"/>
  </cellStyleXfs>
  <cellXfs count="185">
    <xf numFmtId="0" fontId="0" fillId="0" borderId="0" xfId="0"/>
    <xf numFmtId="0" fontId="1" fillId="0" borderId="1" xfId="0" applyFont="1" applyBorder="1"/>
    <xf numFmtId="0" fontId="0" fillId="0" borderId="1" xfId="0" applyBorder="1" applyAlignment="1">
      <alignment horizontal="center"/>
    </xf>
    <xf numFmtId="164" fontId="0" fillId="0" borderId="6" xfId="0" applyNumberFormat="1" applyBorder="1" applyAlignment="1">
      <alignment horizontal="center"/>
    </xf>
    <xf numFmtId="164" fontId="0" fillId="0" borderId="1" xfId="0" applyNumberFormat="1" applyBorder="1" applyAlignment="1">
      <alignment horizontal="center"/>
    </xf>
    <xf numFmtId="0" fontId="1" fillId="0" borderId="6" xfId="0" applyFont="1" applyBorder="1" applyAlignment="1">
      <alignment horizontal="center" wrapText="1"/>
    </xf>
    <xf numFmtId="0" fontId="0" fillId="0" borderId="0" xfId="0" applyFill="1"/>
    <xf numFmtId="0" fontId="1" fillId="0" borderId="1" xfId="0" applyFont="1" applyBorder="1" applyAlignment="1">
      <alignment horizontal="center"/>
    </xf>
    <xf numFmtId="0" fontId="0" fillId="0" borderId="1" xfId="0" applyBorder="1"/>
    <xf numFmtId="0" fontId="0" fillId="0" borderId="0" xfId="0" applyBorder="1"/>
    <xf numFmtId="0" fontId="0" fillId="0" borderId="5" xfId="0" applyBorder="1"/>
    <xf numFmtId="0" fontId="0" fillId="0" borderId="7" xfId="0" applyBorder="1"/>
    <xf numFmtId="0" fontId="0" fillId="0" borderId="4" xfId="0" applyBorder="1"/>
    <xf numFmtId="0" fontId="0" fillId="0" borderId="8" xfId="0" applyBorder="1"/>
    <xf numFmtId="0" fontId="0" fillId="0" borderId="9" xfId="0" applyBorder="1"/>
    <xf numFmtId="0" fontId="0" fillId="0" borderId="2" xfId="0" applyBorder="1"/>
    <xf numFmtId="0" fontId="1" fillId="0" borderId="5" xfId="0" applyFont="1" applyBorder="1"/>
    <xf numFmtId="0" fontId="0" fillId="0" borderId="3" xfId="0" applyBorder="1"/>
    <xf numFmtId="0" fontId="0" fillId="0" borderId="2" xfId="0" applyBorder="1" applyAlignment="1">
      <alignment wrapText="1"/>
    </xf>
    <xf numFmtId="0" fontId="1" fillId="0" borderId="2" xfId="0" applyFont="1" applyBorder="1" applyAlignment="1">
      <alignment horizontal="center"/>
    </xf>
    <xf numFmtId="165" fontId="0" fillId="0" borderId="1" xfId="0" applyNumberFormat="1" applyBorder="1" applyAlignment="1">
      <alignment horizontal="center"/>
    </xf>
    <xf numFmtId="0" fontId="1" fillId="0" borderId="1" xfId="0" applyFont="1" applyBorder="1" applyAlignment="1">
      <alignment horizontal="center" wrapText="1"/>
    </xf>
    <xf numFmtId="165" fontId="0" fillId="0" borderId="1" xfId="0" applyNumberFormat="1" applyBorder="1"/>
    <xf numFmtId="0" fontId="1" fillId="0" borderId="0" xfId="0" applyFont="1"/>
    <xf numFmtId="165" fontId="0" fillId="0" borderId="0" xfId="0" applyNumberFormat="1" applyBorder="1" applyAlignment="1">
      <alignment horizontal="center"/>
    </xf>
    <xf numFmtId="0" fontId="4" fillId="0" borderId="0" xfId="0" applyFont="1"/>
    <xf numFmtId="164" fontId="0" fillId="0" borderId="0" xfId="0" applyNumberFormat="1" applyBorder="1"/>
    <xf numFmtId="0" fontId="1" fillId="0" borderId="1" xfId="0" applyFont="1" applyBorder="1" applyAlignment="1">
      <alignment horizontal="center" wrapText="1"/>
    </xf>
    <xf numFmtId="0" fontId="1" fillId="0" borderId="1" xfId="0" applyFont="1" applyBorder="1" applyAlignment="1">
      <alignment horizontal="center" wrapText="1"/>
    </xf>
    <xf numFmtId="0" fontId="0" fillId="0" borderId="1" xfId="0" applyFill="1" applyBorder="1"/>
    <xf numFmtId="165" fontId="0" fillId="0" borderId="1" xfId="0" applyNumberFormat="1" applyFill="1" applyBorder="1" applyAlignment="1">
      <alignment horizontal="center"/>
    </xf>
    <xf numFmtId="0" fontId="1" fillId="0" borderId="1" xfId="0" applyFont="1" applyBorder="1" applyAlignment="1">
      <alignment horizontal="center" wrapText="1"/>
    </xf>
    <xf numFmtId="165" fontId="0" fillId="0" borderId="3" xfId="0" applyNumberFormat="1" applyFill="1" applyBorder="1" applyAlignment="1">
      <alignment horizontal="center"/>
    </xf>
    <xf numFmtId="0" fontId="1" fillId="0" borderId="1" xfId="0" applyFont="1" applyFill="1" applyBorder="1" applyAlignment="1">
      <alignment horizontal="center" wrapText="1"/>
    </xf>
    <xf numFmtId="0" fontId="0" fillId="0" borderId="5" xfId="0" applyFill="1" applyBorder="1"/>
    <xf numFmtId="3" fontId="0" fillId="0" borderId="1" xfId="0" applyNumberFormat="1" applyFill="1" applyBorder="1" applyAlignment="1">
      <alignment horizontal="center"/>
    </xf>
    <xf numFmtId="167" fontId="0" fillId="0" borderId="1" xfId="0" applyNumberFormat="1" applyBorder="1" applyAlignment="1">
      <alignment horizontal="center"/>
    </xf>
    <xf numFmtId="3" fontId="0" fillId="0" borderId="6" xfId="0" applyNumberFormat="1" applyFill="1" applyBorder="1" applyAlignment="1">
      <alignment horizontal="center"/>
    </xf>
    <xf numFmtId="0" fontId="0" fillId="0" borderId="3" xfId="0" applyFill="1" applyBorder="1" applyAlignment="1">
      <alignment horizontal="center"/>
    </xf>
    <xf numFmtId="0" fontId="0" fillId="2" borderId="1" xfId="0" applyFill="1" applyBorder="1" applyAlignment="1">
      <alignment horizontal="center"/>
    </xf>
    <xf numFmtId="0" fontId="0" fillId="3" borderId="1" xfId="0" applyFill="1" applyBorder="1" applyAlignment="1">
      <alignment horizontal="center"/>
    </xf>
    <xf numFmtId="3" fontId="0" fillId="0" borderId="6" xfId="0" applyNumberFormat="1" applyFont="1" applyBorder="1" applyAlignment="1">
      <alignment horizontal="center"/>
    </xf>
    <xf numFmtId="3" fontId="0" fillId="0" borderId="1" xfId="0" applyNumberFormat="1" applyFont="1" applyBorder="1" applyAlignment="1">
      <alignment horizontal="center"/>
    </xf>
    <xf numFmtId="3" fontId="0" fillId="0" borderId="6" xfId="0" applyNumberFormat="1" applyFont="1" applyBorder="1" applyAlignment="1">
      <alignment horizontal="center" wrapText="1"/>
    </xf>
    <xf numFmtId="3" fontId="0" fillId="0" borderId="1" xfId="0" applyNumberFormat="1" applyFont="1" applyBorder="1" applyAlignment="1">
      <alignment horizontal="center" wrapText="1"/>
    </xf>
    <xf numFmtId="3" fontId="0" fillId="0" borderId="6" xfId="0" applyNumberFormat="1" applyBorder="1" applyAlignment="1">
      <alignment horizontal="center"/>
    </xf>
    <xf numFmtId="3" fontId="0" fillId="0" borderId="1" xfId="0" applyNumberFormat="1" applyBorder="1" applyAlignment="1">
      <alignment horizontal="center"/>
    </xf>
    <xf numFmtId="0" fontId="1" fillId="0" borderId="1" xfId="0" applyFont="1" applyBorder="1" applyAlignment="1">
      <alignment horizontal="center" wrapText="1"/>
    </xf>
    <xf numFmtId="0" fontId="1" fillId="0" borderId="1" xfId="0" applyFont="1" applyBorder="1" applyAlignment="1">
      <alignment horizontal="center"/>
    </xf>
    <xf numFmtId="0" fontId="1" fillId="0" borderId="1" xfId="0" applyFont="1" applyFill="1" applyBorder="1" applyAlignment="1">
      <alignment horizontal="center" wrapText="1"/>
    </xf>
    <xf numFmtId="0" fontId="1" fillId="0" borderId="10" xfId="0" applyFont="1" applyBorder="1" applyAlignment="1">
      <alignment horizontal="center"/>
    </xf>
    <xf numFmtId="0" fontId="1" fillId="0" borderId="0" xfId="0" applyFont="1" applyBorder="1" applyAlignment="1">
      <alignment horizontal="center" wrapText="1"/>
    </xf>
    <xf numFmtId="3" fontId="0" fillId="0" borderId="5" xfId="0" applyNumberFormat="1" applyBorder="1" applyAlignment="1">
      <alignment horizontal="center"/>
    </xf>
    <xf numFmtId="2" fontId="0" fillId="0" borderId="1" xfId="0" applyNumberFormat="1" applyBorder="1" applyAlignment="1">
      <alignment horizontal="center"/>
    </xf>
    <xf numFmtId="3" fontId="0" fillId="0" borderId="10" xfId="0" applyNumberFormat="1" applyBorder="1" applyAlignment="1">
      <alignment horizontal="center"/>
    </xf>
    <xf numFmtId="2" fontId="0" fillId="0" borderId="1" xfId="0" applyNumberFormat="1" applyBorder="1"/>
    <xf numFmtId="2" fontId="0" fillId="0" borderId="1" xfId="0" applyNumberFormat="1" applyFill="1" applyBorder="1" applyAlignment="1">
      <alignment horizontal="center"/>
    </xf>
    <xf numFmtId="0" fontId="0" fillId="0" borderId="8" xfId="0" applyFill="1" applyBorder="1"/>
    <xf numFmtId="0" fontId="0" fillId="0" borderId="2" xfId="0" applyFill="1" applyBorder="1"/>
    <xf numFmtId="0" fontId="0" fillId="0" borderId="9" xfId="0" applyFill="1" applyBorder="1"/>
    <xf numFmtId="0" fontId="0" fillId="0" borderId="3" xfId="0" applyFill="1" applyBorder="1"/>
    <xf numFmtId="0" fontId="0" fillId="0" borderId="7" xfId="0" applyFill="1" applyBorder="1"/>
    <xf numFmtId="0" fontId="0" fillId="0" borderId="4" xfId="0" applyFill="1" applyBorder="1"/>
    <xf numFmtId="0" fontId="1" fillId="0" borderId="5" xfId="0" applyFont="1" applyFill="1" applyBorder="1"/>
    <xf numFmtId="165" fontId="0" fillId="0" borderId="1" xfId="0" applyNumberFormat="1" applyFill="1" applyBorder="1"/>
    <xf numFmtId="3" fontId="0" fillId="0" borderId="6" xfId="0" applyNumberFormat="1" applyFont="1" applyFill="1" applyBorder="1" applyAlignment="1">
      <alignment horizontal="center"/>
    </xf>
    <xf numFmtId="3" fontId="0" fillId="0" borderId="1" xfId="0" applyNumberFormat="1" applyFont="1" applyFill="1" applyBorder="1" applyAlignment="1">
      <alignment horizontal="center"/>
    </xf>
    <xf numFmtId="3" fontId="0" fillId="0" borderId="10" xfId="0" applyNumberFormat="1" applyFill="1" applyBorder="1" applyAlignment="1">
      <alignment horizontal="center"/>
    </xf>
    <xf numFmtId="2" fontId="0" fillId="0" borderId="1" xfId="0" applyNumberFormat="1" applyFill="1" applyBorder="1"/>
    <xf numFmtId="0" fontId="1" fillId="0" borderId="4" xfId="0" applyFont="1" applyBorder="1"/>
    <xf numFmtId="3" fontId="4" fillId="0" borderId="1" xfId="0" applyNumberFormat="1" applyFont="1" applyBorder="1" applyAlignment="1">
      <alignment horizontal="center"/>
    </xf>
    <xf numFmtId="0" fontId="1" fillId="0" borderId="1" xfId="0" applyFont="1" applyBorder="1" applyAlignment="1">
      <alignment horizontal="center" wrapText="1"/>
    </xf>
    <xf numFmtId="2" fontId="0" fillId="0" borderId="0" xfId="0" applyNumberFormat="1"/>
    <xf numFmtId="166" fontId="0" fillId="0" borderId="1" xfId="0" applyNumberFormat="1" applyBorder="1" applyAlignment="1">
      <alignment horizontal="center"/>
    </xf>
    <xf numFmtId="169" fontId="0" fillId="0" borderId="1" xfId="2" applyNumberFormat="1" applyFont="1" applyBorder="1" applyAlignment="1">
      <alignment horizontal="center"/>
    </xf>
    <xf numFmtId="169" fontId="0" fillId="0" borderId="1" xfId="2" applyNumberFormat="1" applyFont="1" applyFill="1" applyBorder="1" applyAlignment="1">
      <alignment horizontal="center"/>
    </xf>
    <xf numFmtId="169" fontId="0" fillId="0" borderId="1" xfId="2" applyNumberFormat="1" applyFont="1" applyBorder="1" applyAlignment="1"/>
    <xf numFmtId="169" fontId="0" fillId="0" borderId="1" xfId="2" applyNumberFormat="1" applyFont="1" applyFill="1" applyBorder="1" applyAlignment="1"/>
    <xf numFmtId="169" fontId="0" fillId="0" borderId="0" xfId="0" applyNumberFormat="1"/>
    <xf numFmtId="169" fontId="0" fillId="0" borderId="0" xfId="0" applyNumberFormat="1" applyFill="1"/>
    <xf numFmtId="0" fontId="1" fillId="0" borderId="1" xfId="0" applyFont="1" applyBorder="1" applyAlignment="1">
      <alignment horizontal="center" wrapText="1"/>
    </xf>
    <xf numFmtId="0" fontId="1" fillId="0" borderId="1" xfId="0" applyFont="1" applyBorder="1" applyAlignment="1">
      <alignment horizontal="center"/>
    </xf>
    <xf numFmtId="0" fontId="1" fillId="0" borderId="1" xfId="0" applyFont="1" applyFill="1" applyBorder="1" applyAlignment="1">
      <alignment horizontal="center" wrapText="1"/>
    </xf>
    <xf numFmtId="0" fontId="0" fillId="0" borderId="1" xfId="0" applyFill="1" applyBorder="1" applyAlignment="1">
      <alignment horizontal="center"/>
    </xf>
    <xf numFmtId="0" fontId="1" fillId="0" borderId="0" xfId="0" applyFont="1" applyBorder="1"/>
    <xf numFmtId="0" fontId="1" fillId="0" borderId="4" xfId="0" applyFont="1" applyBorder="1" applyAlignment="1">
      <alignment horizontal="center" wrapText="1"/>
    </xf>
    <xf numFmtId="169" fontId="1" fillId="0" borderId="1" xfId="2" applyNumberFormat="1" applyFont="1" applyBorder="1" applyAlignment="1">
      <alignment horizontal="center"/>
    </xf>
    <xf numFmtId="169" fontId="1" fillId="0" borderId="1" xfId="2" applyNumberFormat="1" applyFont="1" applyFill="1" applyBorder="1" applyAlignment="1">
      <alignment horizontal="center"/>
    </xf>
    <xf numFmtId="169" fontId="1" fillId="0" borderId="1" xfId="2" applyNumberFormat="1" applyFont="1" applyBorder="1" applyAlignment="1"/>
    <xf numFmtId="0" fontId="1" fillId="0" borderId="1" xfId="0" applyFont="1" applyFill="1" applyBorder="1" applyAlignment="1">
      <alignment horizontal="center"/>
    </xf>
    <xf numFmtId="0" fontId="1" fillId="0" borderId="0" xfId="0" applyFont="1" applyBorder="1" applyAlignment="1"/>
    <xf numFmtId="0" fontId="1" fillId="0" borderId="3" xfId="0" applyFont="1" applyBorder="1" applyAlignment="1">
      <alignment horizontal="center"/>
    </xf>
    <xf numFmtId="0" fontId="1" fillId="0" borderId="3" xfId="0" applyFont="1" applyBorder="1" applyAlignment="1"/>
    <xf numFmtId="0" fontId="0" fillId="0" borderId="1" xfId="0" applyFont="1" applyBorder="1" applyAlignment="1">
      <alignment vertical="center"/>
    </xf>
    <xf numFmtId="0" fontId="0" fillId="0" borderId="1" xfId="0" applyFont="1" applyFill="1" applyBorder="1" applyAlignment="1">
      <alignment vertical="center"/>
    </xf>
    <xf numFmtId="0" fontId="0" fillId="0" borderId="1" xfId="0" applyFont="1" applyBorder="1" applyAlignment="1">
      <alignment horizontal="center" vertical="center"/>
    </xf>
    <xf numFmtId="0" fontId="0" fillId="0" borderId="1" xfId="0" applyFont="1" applyFill="1" applyBorder="1" applyAlignment="1">
      <alignment horizontal="center" vertical="center"/>
    </xf>
    <xf numFmtId="3" fontId="0" fillId="0" borderId="1" xfId="0" applyNumberFormat="1" applyFont="1" applyFill="1" applyBorder="1" applyAlignment="1">
      <alignment horizontal="center" wrapText="1"/>
    </xf>
    <xf numFmtId="0" fontId="1" fillId="0" borderId="10" xfId="0" applyFont="1" applyFill="1" applyBorder="1" applyAlignment="1">
      <alignment horizontal="center"/>
    </xf>
    <xf numFmtId="3" fontId="1" fillId="0" borderId="1" xfId="0" applyNumberFormat="1" applyFont="1" applyFill="1" applyBorder="1" applyAlignment="1">
      <alignment horizontal="center"/>
    </xf>
    <xf numFmtId="3" fontId="0" fillId="0" borderId="5" xfId="0" applyNumberFormat="1" applyFill="1" applyBorder="1" applyAlignment="1">
      <alignment horizontal="center"/>
    </xf>
    <xf numFmtId="0" fontId="1" fillId="0" borderId="1" xfId="0" applyFont="1" applyFill="1" applyBorder="1" applyAlignment="1">
      <alignment horizontal="center" wrapText="1"/>
    </xf>
    <xf numFmtId="164" fontId="0" fillId="0" borderId="6" xfId="0" applyNumberFormat="1" applyFill="1" applyBorder="1" applyAlignment="1">
      <alignment horizontal="center"/>
    </xf>
    <xf numFmtId="164" fontId="0" fillId="0" borderId="1" xfId="0" applyNumberFormat="1" applyFill="1" applyBorder="1" applyAlignment="1">
      <alignment horizontal="center"/>
    </xf>
    <xf numFmtId="166" fontId="0" fillId="0" borderId="1" xfId="0" applyNumberFormat="1" applyFill="1" applyBorder="1" applyAlignment="1">
      <alignment horizontal="center"/>
    </xf>
    <xf numFmtId="1" fontId="0" fillId="0" borderId="1" xfId="0" applyNumberFormat="1" applyFill="1" applyBorder="1" applyAlignment="1">
      <alignment horizontal="center"/>
    </xf>
    <xf numFmtId="164" fontId="0" fillId="0" borderId="0" xfId="0" applyNumberFormat="1" applyFill="1" applyAlignment="1">
      <alignment horizontal="center"/>
    </xf>
    <xf numFmtId="0" fontId="1" fillId="0" borderId="1" xfId="0" applyFont="1" applyBorder="1" applyAlignment="1">
      <alignment horizontal="center"/>
    </xf>
    <xf numFmtId="164" fontId="1" fillId="0" borderId="1" xfId="0" applyNumberFormat="1" applyFont="1" applyBorder="1" applyAlignment="1">
      <alignment horizontal="center"/>
    </xf>
    <xf numFmtId="3" fontId="1" fillId="0" borderId="1" xfId="0" applyNumberFormat="1" applyFont="1" applyBorder="1" applyAlignment="1">
      <alignment horizontal="center"/>
    </xf>
    <xf numFmtId="165" fontId="1" fillId="0" borderId="1" xfId="0" applyNumberFormat="1" applyFont="1" applyFill="1" applyBorder="1" applyAlignment="1">
      <alignment horizontal="center"/>
    </xf>
    <xf numFmtId="168" fontId="1" fillId="0" borderId="1" xfId="0" applyNumberFormat="1" applyFont="1" applyBorder="1" applyAlignment="1">
      <alignment horizontal="center"/>
    </xf>
    <xf numFmtId="0" fontId="0" fillId="0" borderId="1" xfId="0" applyFill="1" applyBorder="1" applyAlignment="1">
      <alignment wrapText="1"/>
    </xf>
    <xf numFmtId="169" fontId="0" fillId="0" borderId="1" xfId="2" applyNumberFormat="1" applyFont="1" applyBorder="1"/>
    <xf numFmtId="0" fontId="1" fillId="0" borderId="1" xfId="0" applyFont="1" applyBorder="1" applyAlignment="1">
      <alignment horizontal="center" wrapText="1"/>
    </xf>
    <xf numFmtId="0" fontId="3" fillId="0" borderId="0" xfId="0" applyFont="1" applyBorder="1"/>
    <xf numFmtId="3" fontId="0" fillId="0" borderId="0" xfId="0" applyNumberFormat="1" applyBorder="1" applyAlignment="1">
      <alignment horizontal="center"/>
    </xf>
    <xf numFmtId="3" fontId="4" fillId="0" borderId="0" xfId="0" applyNumberFormat="1" applyFont="1" applyBorder="1" applyAlignment="1">
      <alignment horizontal="center"/>
    </xf>
    <xf numFmtId="4" fontId="4" fillId="0" borderId="1" xfId="0" applyNumberFormat="1" applyFont="1" applyBorder="1" applyAlignment="1">
      <alignment horizontal="center"/>
    </xf>
    <xf numFmtId="0" fontId="4" fillId="0" borderId="0" xfId="0" applyFont="1" applyBorder="1"/>
    <xf numFmtId="0" fontId="1" fillId="0" borderId="1" xfId="0" applyFont="1" applyFill="1" applyBorder="1" applyAlignment="1">
      <alignment horizontal="center" wrapText="1"/>
    </xf>
    <xf numFmtId="0" fontId="1" fillId="0" borderId="0" xfId="0" applyFont="1" applyAlignment="1">
      <alignment horizontal="center" wrapText="1"/>
    </xf>
    <xf numFmtId="0" fontId="0" fillId="0" borderId="0" xfId="0" applyAlignment="1">
      <alignment horizontal="center"/>
    </xf>
    <xf numFmtId="2" fontId="0" fillId="0" borderId="0" xfId="0" applyNumberFormat="1" applyAlignment="1">
      <alignment horizontal="center"/>
    </xf>
    <xf numFmtId="0" fontId="0" fillId="2" borderId="0" xfId="0" applyFill="1" applyAlignment="1">
      <alignment horizontal="center"/>
    </xf>
    <xf numFmtId="0" fontId="0" fillId="3" borderId="0" xfId="0" applyFill="1" applyAlignment="1">
      <alignment horizontal="center"/>
    </xf>
    <xf numFmtId="1" fontId="0" fillId="0" borderId="0" xfId="0" applyNumberFormat="1"/>
    <xf numFmtId="164" fontId="0" fillId="0" borderId="0" xfId="0" applyNumberFormat="1" applyAlignment="1">
      <alignment horizontal="center"/>
    </xf>
    <xf numFmtId="165" fontId="0" fillId="0" borderId="0" xfId="0" applyNumberFormat="1" applyFill="1" applyBorder="1" applyAlignment="1">
      <alignment horizontal="center"/>
    </xf>
    <xf numFmtId="0" fontId="1" fillId="0" borderId="1" xfId="0" applyFont="1" applyBorder="1" applyAlignment="1">
      <alignment horizontal="center" vertical="center" textRotation="90"/>
    </xf>
    <xf numFmtId="0" fontId="1" fillId="0" borderId="1" xfId="0" applyFont="1" applyFill="1" applyBorder="1" applyAlignment="1">
      <alignment horizontal="center" vertical="center" textRotation="90"/>
    </xf>
    <xf numFmtId="165" fontId="1" fillId="0" borderId="1" xfId="0" applyNumberFormat="1" applyFont="1" applyBorder="1" applyAlignment="1">
      <alignment horizontal="center"/>
    </xf>
    <xf numFmtId="0" fontId="1" fillId="0" borderId="1" xfId="0" applyFont="1" applyBorder="1" applyAlignment="1">
      <alignment horizontal="center"/>
    </xf>
    <xf numFmtId="165" fontId="1" fillId="0" borderId="5" xfId="0" applyNumberFormat="1" applyFont="1" applyBorder="1" applyAlignment="1">
      <alignment horizontal="center"/>
    </xf>
    <xf numFmtId="165" fontId="1" fillId="0" borderId="6" xfId="0" applyNumberFormat="1" applyFont="1" applyBorder="1" applyAlignment="1">
      <alignment horizontal="center"/>
    </xf>
    <xf numFmtId="0" fontId="1" fillId="0" borderId="5" xfId="0" applyFont="1" applyBorder="1" applyAlignment="1">
      <alignment horizontal="center"/>
    </xf>
    <xf numFmtId="0" fontId="1" fillId="0" borderId="10" xfId="0" applyFont="1" applyBorder="1" applyAlignment="1">
      <alignment horizontal="center"/>
    </xf>
    <xf numFmtId="0" fontId="1" fillId="0" borderId="6" xfId="0" applyFont="1" applyBorder="1" applyAlignment="1">
      <alignment horizontal="center"/>
    </xf>
    <xf numFmtId="0" fontId="1" fillId="0" borderId="1" xfId="0" applyFont="1" applyBorder="1" applyAlignment="1">
      <alignment horizontal="center" wrapText="1"/>
    </xf>
    <xf numFmtId="0" fontId="1" fillId="0" borderId="8" xfId="0" applyFont="1" applyBorder="1" applyAlignment="1">
      <alignment horizontal="center" vertical="center"/>
    </xf>
    <xf numFmtId="0" fontId="1" fillId="0" borderId="11" xfId="0" applyFont="1" applyBorder="1" applyAlignment="1">
      <alignment horizontal="center" vertical="center"/>
    </xf>
    <xf numFmtId="0" fontId="1" fillId="0" borderId="9" xfId="0" applyFont="1" applyBorder="1" applyAlignment="1">
      <alignment horizontal="center" vertical="center"/>
    </xf>
    <xf numFmtId="0" fontId="1" fillId="0" borderId="13" xfId="0" applyFont="1" applyBorder="1" applyAlignment="1">
      <alignment horizontal="center" vertical="center"/>
    </xf>
    <xf numFmtId="0" fontId="1" fillId="0" borderId="7" xfId="0" applyFont="1" applyBorder="1" applyAlignment="1">
      <alignment horizontal="center" vertical="center"/>
    </xf>
    <xf numFmtId="0" fontId="1" fillId="0" borderId="12"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Fill="1" applyBorder="1" applyAlignment="1">
      <alignment horizontal="center" wrapText="1"/>
    </xf>
    <xf numFmtId="0" fontId="1" fillId="0" borderId="1" xfId="0" applyFont="1" applyFill="1" applyBorder="1" applyAlignment="1">
      <alignment horizontal="center"/>
    </xf>
    <xf numFmtId="165" fontId="1" fillId="0" borderId="8" xfId="0" applyNumberFormat="1" applyFont="1" applyFill="1" applyBorder="1" applyAlignment="1">
      <alignment horizontal="center"/>
    </xf>
    <xf numFmtId="165" fontId="1" fillId="0" borderId="11" xfId="0" applyNumberFormat="1" applyFont="1" applyFill="1" applyBorder="1" applyAlignment="1">
      <alignment horizontal="center"/>
    </xf>
    <xf numFmtId="0" fontId="1" fillId="0" borderId="2" xfId="0" applyFont="1" applyFill="1" applyBorder="1" applyAlignment="1">
      <alignment horizontal="center" vertical="center" textRotation="90"/>
    </xf>
    <xf numFmtId="0" fontId="1" fillId="0" borderId="3" xfId="0" applyFont="1" applyFill="1" applyBorder="1" applyAlignment="1">
      <alignment horizontal="center" vertical="center" textRotation="90"/>
    </xf>
    <xf numFmtId="0" fontId="1" fillId="0" borderId="4" xfId="0" applyFont="1" applyFill="1" applyBorder="1" applyAlignment="1">
      <alignment horizontal="center" vertical="center" textRotation="90"/>
    </xf>
    <xf numFmtId="0" fontId="1" fillId="0" borderId="2" xfId="0" applyFont="1" applyBorder="1" applyAlignment="1">
      <alignment horizontal="center" vertical="center" textRotation="90"/>
    </xf>
    <xf numFmtId="0" fontId="1" fillId="0" borderId="3" xfId="0" applyFont="1" applyBorder="1" applyAlignment="1">
      <alignment horizontal="center" vertical="center" textRotation="90"/>
    </xf>
    <xf numFmtId="165" fontId="1" fillId="0" borderId="8" xfId="0" applyNumberFormat="1" applyFont="1" applyFill="1" applyBorder="1" applyAlignment="1">
      <alignment horizontal="center" vertical="center"/>
    </xf>
    <xf numFmtId="165" fontId="1" fillId="0" borderId="11" xfId="0" applyNumberFormat="1" applyFont="1" applyFill="1" applyBorder="1" applyAlignment="1">
      <alignment horizontal="center" vertical="center"/>
    </xf>
    <xf numFmtId="165" fontId="1" fillId="0" borderId="9" xfId="0" applyNumberFormat="1" applyFont="1" applyFill="1" applyBorder="1" applyAlignment="1">
      <alignment horizontal="center" vertical="center"/>
    </xf>
    <xf numFmtId="165" fontId="1" fillId="0" borderId="13" xfId="0" applyNumberFormat="1" applyFont="1" applyFill="1" applyBorder="1" applyAlignment="1">
      <alignment horizontal="center" vertical="center"/>
    </xf>
    <xf numFmtId="165" fontId="1" fillId="0" borderId="7" xfId="0" applyNumberFormat="1" applyFont="1" applyFill="1" applyBorder="1" applyAlignment="1">
      <alignment horizontal="center" vertical="center"/>
    </xf>
    <xf numFmtId="165" fontId="1" fillId="0" borderId="12" xfId="0" applyNumberFormat="1" applyFont="1" applyFill="1" applyBorder="1" applyAlignment="1">
      <alignment horizontal="center" vertical="center"/>
    </xf>
    <xf numFmtId="0" fontId="1" fillId="0" borderId="5" xfId="0" applyFont="1" applyFill="1" applyBorder="1" applyAlignment="1">
      <alignment horizontal="center"/>
    </xf>
    <xf numFmtId="0" fontId="1" fillId="0" borderId="6" xfId="0" applyFont="1" applyFill="1" applyBorder="1" applyAlignment="1">
      <alignment horizontal="center"/>
    </xf>
    <xf numFmtId="165" fontId="1" fillId="0" borderId="8" xfId="0" applyNumberFormat="1" applyFont="1" applyBorder="1" applyAlignment="1">
      <alignment horizontal="center"/>
    </xf>
    <xf numFmtId="165" fontId="1" fillId="0" borderId="11" xfId="0" applyNumberFormat="1" applyFont="1" applyBorder="1" applyAlignment="1">
      <alignment horizontal="center"/>
    </xf>
    <xf numFmtId="0" fontId="1" fillId="0" borderId="4" xfId="0" applyFont="1" applyBorder="1" applyAlignment="1">
      <alignment horizontal="center" vertical="center" textRotation="90"/>
    </xf>
    <xf numFmtId="165" fontId="1" fillId="0" borderId="8" xfId="0" applyNumberFormat="1" applyFont="1" applyBorder="1" applyAlignment="1">
      <alignment horizontal="center" vertical="center"/>
    </xf>
    <xf numFmtId="165" fontId="1" fillId="0" borderId="11" xfId="0" applyNumberFormat="1" applyFont="1" applyBorder="1" applyAlignment="1">
      <alignment horizontal="center" vertical="center"/>
    </xf>
    <xf numFmtId="165" fontId="1" fillId="0" borderId="9" xfId="0" applyNumberFormat="1" applyFont="1" applyBorder="1" applyAlignment="1">
      <alignment horizontal="center" vertical="center"/>
    </xf>
    <xf numFmtId="165" fontId="1" fillId="0" borderId="13" xfId="0" applyNumberFormat="1" applyFont="1" applyBorder="1" applyAlignment="1">
      <alignment horizontal="center" vertical="center"/>
    </xf>
    <xf numFmtId="165" fontId="1" fillId="0" borderId="7" xfId="0" applyNumberFormat="1" applyFont="1" applyBorder="1" applyAlignment="1">
      <alignment horizontal="center" vertical="center"/>
    </xf>
    <xf numFmtId="165" fontId="1" fillId="0" borderId="12" xfId="0" applyNumberFormat="1" applyFont="1" applyBorder="1" applyAlignment="1">
      <alignment horizontal="center" vertical="center"/>
    </xf>
    <xf numFmtId="0" fontId="3" fillId="0" borderId="5" xfId="0" applyFont="1" applyBorder="1" applyAlignment="1">
      <alignment horizontal="center"/>
    </xf>
    <xf numFmtId="0" fontId="3" fillId="0" borderId="10" xfId="0" applyFont="1" applyBorder="1" applyAlignment="1">
      <alignment horizontal="center"/>
    </xf>
    <xf numFmtId="0" fontId="3" fillId="0" borderId="6" xfId="0" applyFont="1" applyBorder="1" applyAlignment="1">
      <alignment horizontal="center"/>
    </xf>
    <xf numFmtId="0" fontId="1" fillId="0" borderId="14" xfId="0" applyFont="1" applyBorder="1" applyAlignment="1">
      <alignment horizontal="center" vertical="center"/>
    </xf>
    <xf numFmtId="0" fontId="1" fillId="0" borderId="0" xfId="0" applyFont="1" applyBorder="1" applyAlignment="1">
      <alignment horizontal="center" vertical="center"/>
    </xf>
    <xf numFmtId="0" fontId="1" fillId="0" borderId="15" xfId="0" applyFont="1" applyBorder="1" applyAlignment="1">
      <alignment horizontal="center" vertical="center"/>
    </xf>
    <xf numFmtId="0" fontId="1" fillId="0" borderId="5" xfId="0" applyFont="1" applyBorder="1" applyAlignment="1">
      <alignment horizontal="center" wrapText="1"/>
    </xf>
    <xf numFmtId="0" fontId="1" fillId="0" borderId="6" xfId="0" applyFont="1" applyBorder="1" applyAlignment="1">
      <alignment horizontal="center" wrapText="1"/>
    </xf>
    <xf numFmtId="0" fontId="6" fillId="0" borderId="0" xfId="0" applyFont="1"/>
    <xf numFmtId="0" fontId="7" fillId="0" borderId="0" xfId="0" applyFont="1" applyAlignment="1">
      <alignment vertical="center"/>
    </xf>
    <xf numFmtId="0" fontId="7" fillId="0" borderId="0" xfId="0" applyFont="1" applyAlignment="1">
      <alignment wrapText="1"/>
    </xf>
    <xf numFmtId="0" fontId="6" fillId="0" borderId="0" xfId="0" applyFont="1" applyAlignment="1">
      <alignment wrapText="1"/>
    </xf>
    <xf numFmtId="0" fontId="6" fillId="0" borderId="0" xfId="0" applyFont="1" applyAlignment="1">
      <alignment horizontal="left" vertical="center" wrapText="1"/>
    </xf>
  </cellXfs>
  <cellStyles count="3">
    <cellStyle name="Comma" xfId="2" builtinId="3"/>
    <cellStyle name="Normal" xfId="0" builtinId="0"/>
    <cellStyle name="Normal 2" xfId="1" xr:uid="{00000000-0005-0000-0000-00002F000000}"/>
  </cellStyles>
  <dxfs count="0"/>
  <tableStyles count="0" defaultTableStyle="TableStyleMedium2" defaultPivotStyle="PivotStyleLight16"/>
  <colors>
    <mruColors>
      <color rgb="FFFF66FF"/>
      <color rgb="FFFF5050"/>
      <color rgb="FFCC66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9BB02-3F44-443D-ABE1-C3410218F9C1}">
  <dimension ref="A1:B26"/>
  <sheetViews>
    <sheetView tabSelected="1" workbookViewId="0">
      <selection activeCell="C10" sqref="C10"/>
    </sheetView>
  </sheetViews>
  <sheetFormatPr defaultRowHeight="14.5" x14ac:dyDescent="0.35"/>
  <cols>
    <col min="1" max="1" width="12.81640625" style="180" customWidth="1"/>
    <col min="2" max="2" width="138" style="180" customWidth="1"/>
  </cols>
  <sheetData>
    <row r="1" spans="1:2" x14ac:dyDescent="0.35">
      <c r="A1" s="180" t="s">
        <v>726</v>
      </c>
    </row>
    <row r="2" spans="1:2" ht="19.5" customHeight="1" x14ac:dyDescent="0.35">
      <c r="A2" s="181" t="s">
        <v>725</v>
      </c>
      <c r="B2" s="182" t="s">
        <v>72</v>
      </c>
    </row>
    <row r="3" spans="1:2" ht="31" customHeight="1" x14ac:dyDescent="0.35">
      <c r="A3" s="181" t="s">
        <v>727</v>
      </c>
      <c r="B3" s="183" t="s">
        <v>751</v>
      </c>
    </row>
    <row r="4" spans="1:2" ht="29.5" customHeight="1" x14ac:dyDescent="0.35">
      <c r="A4" s="181" t="s">
        <v>728</v>
      </c>
      <c r="B4" s="183" t="s">
        <v>752</v>
      </c>
    </row>
    <row r="5" spans="1:2" ht="47" customHeight="1" x14ac:dyDescent="0.35">
      <c r="A5" s="181" t="s">
        <v>729</v>
      </c>
      <c r="B5" s="183" t="s">
        <v>753</v>
      </c>
    </row>
    <row r="6" spans="1:2" ht="43.5" customHeight="1" x14ac:dyDescent="0.35">
      <c r="A6" s="181" t="s">
        <v>730</v>
      </c>
      <c r="B6" s="183" t="s">
        <v>772</v>
      </c>
    </row>
    <row r="7" spans="1:2" ht="36.5" customHeight="1" x14ac:dyDescent="0.35">
      <c r="A7" s="181" t="s">
        <v>731</v>
      </c>
      <c r="B7" s="183" t="s">
        <v>770</v>
      </c>
    </row>
    <row r="8" spans="1:2" ht="35" customHeight="1" x14ac:dyDescent="0.35">
      <c r="A8" s="181" t="s">
        <v>732</v>
      </c>
      <c r="B8" s="183" t="s">
        <v>771</v>
      </c>
    </row>
    <row r="9" spans="1:2" ht="62.5" customHeight="1" x14ac:dyDescent="0.35">
      <c r="A9" s="181" t="s">
        <v>733</v>
      </c>
      <c r="B9" s="183" t="s">
        <v>754</v>
      </c>
    </row>
    <row r="10" spans="1:2" ht="47" customHeight="1" x14ac:dyDescent="0.35">
      <c r="A10" s="181" t="s">
        <v>734</v>
      </c>
      <c r="B10" s="183" t="s">
        <v>755</v>
      </c>
    </row>
    <row r="11" spans="1:2" ht="42.5" x14ac:dyDescent="0.35">
      <c r="A11" s="181" t="s">
        <v>735</v>
      </c>
      <c r="B11" s="183" t="s">
        <v>756</v>
      </c>
    </row>
    <row r="12" spans="1:2" ht="56" x14ac:dyDescent="0.35">
      <c r="A12" s="181" t="s">
        <v>736</v>
      </c>
      <c r="B12" s="184" t="s">
        <v>773</v>
      </c>
    </row>
    <row r="13" spans="1:2" ht="78.5" customHeight="1" x14ac:dyDescent="0.35">
      <c r="A13" s="181" t="s">
        <v>737</v>
      </c>
      <c r="B13" s="184" t="s">
        <v>774</v>
      </c>
    </row>
    <row r="14" spans="1:2" ht="56" x14ac:dyDescent="0.35">
      <c r="A14" s="181" t="s">
        <v>738</v>
      </c>
      <c r="B14" s="184" t="s">
        <v>769</v>
      </c>
    </row>
    <row r="15" spans="1:2" ht="42" x14ac:dyDescent="0.35">
      <c r="A15" s="181" t="s">
        <v>739</v>
      </c>
      <c r="B15" s="184" t="s">
        <v>768</v>
      </c>
    </row>
    <row r="16" spans="1:2" ht="84" x14ac:dyDescent="0.35">
      <c r="A16" s="181" t="s">
        <v>740</v>
      </c>
      <c r="B16" s="184" t="s">
        <v>757</v>
      </c>
    </row>
    <row r="17" spans="1:2" ht="56.5" x14ac:dyDescent="0.35">
      <c r="A17" s="181" t="s">
        <v>741</v>
      </c>
      <c r="B17" s="183" t="s">
        <v>758</v>
      </c>
    </row>
    <row r="18" spans="1:2" ht="56.5" x14ac:dyDescent="0.35">
      <c r="A18" s="181" t="s">
        <v>742</v>
      </c>
      <c r="B18" s="183" t="s">
        <v>759</v>
      </c>
    </row>
    <row r="19" spans="1:2" ht="56.5" x14ac:dyDescent="0.35">
      <c r="A19" s="181" t="s">
        <v>743</v>
      </c>
      <c r="B19" s="183" t="s">
        <v>760</v>
      </c>
    </row>
    <row r="20" spans="1:2" ht="70.5" x14ac:dyDescent="0.35">
      <c r="A20" s="181" t="s">
        <v>744</v>
      </c>
      <c r="B20" s="183" t="s">
        <v>761</v>
      </c>
    </row>
    <row r="21" spans="1:2" ht="70.5" x14ac:dyDescent="0.35">
      <c r="A21" s="181" t="s">
        <v>745</v>
      </c>
      <c r="B21" s="183" t="s">
        <v>762</v>
      </c>
    </row>
    <row r="22" spans="1:2" ht="70.5" x14ac:dyDescent="0.35">
      <c r="A22" s="181" t="s">
        <v>746</v>
      </c>
      <c r="B22" s="183" t="s">
        <v>763</v>
      </c>
    </row>
    <row r="23" spans="1:2" ht="28.5" x14ac:dyDescent="0.35">
      <c r="A23" s="181" t="s">
        <v>747</v>
      </c>
      <c r="B23" s="183" t="s">
        <v>764</v>
      </c>
    </row>
    <row r="24" spans="1:2" ht="56.5" x14ac:dyDescent="0.35">
      <c r="A24" s="181" t="s">
        <v>748</v>
      </c>
      <c r="B24" s="183" t="s">
        <v>765</v>
      </c>
    </row>
    <row r="25" spans="1:2" ht="56.5" x14ac:dyDescent="0.35">
      <c r="A25" s="181" t="s">
        <v>749</v>
      </c>
      <c r="B25" s="183" t="s">
        <v>766</v>
      </c>
    </row>
    <row r="26" spans="1:2" ht="42.5" x14ac:dyDescent="0.35">
      <c r="A26" s="181" t="s">
        <v>750</v>
      </c>
      <c r="B26" s="183" t="s">
        <v>767</v>
      </c>
    </row>
  </sheetData>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11EC0-3751-4877-AC6B-FE9894CD9BC1}">
  <dimension ref="B2:H39"/>
  <sheetViews>
    <sheetView topLeftCell="A16" workbookViewId="0">
      <selection activeCell="F4" sqref="F4:H36"/>
    </sheetView>
  </sheetViews>
  <sheetFormatPr defaultRowHeight="14.5" x14ac:dyDescent="0.35"/>
  <cols>
    <col min="2" max="2" width="4.1796875" customWidth="1"/>
    <col min="3" max="3" width="15.1796875" customWidth="1"/>
    <col min="4" max="4" width="2.90625" customWidth="1"/>
    <col min="5" max="5" width="16.36328125" customWidth="1"/>
    <col min="6" max="6" width="17.54296875" customWidth="1"/>
    <col min="7" max="7" width="18.6328125" customWidth="1"/>
    <col min="8" max="8" width="18.453125" customWidth="1"/>
  </cols>
  <sheetData>
    <row r="2" spans="2:8" s="23" customFormat="1" x14ac:dyDescent="0.35">
      <c r="D2" s="132" t="s">
        <v>291</v>
      </c>
      <c r="E2" s="132"/>
      <c r="F2" s="132"/>
      <c r="G2" s="132" t="s">
        <v>292</v>
      </c>
      <c r="H2" s="132"/>
    </row>
    <row r="3" spans="2:8" ht="43.5" customHeight="1" x14ac:dyDescent="0.35">
      <c r="B3" s="1" t="s">
        <v>1</v>
      </c>
      <c r="C3" s="1" t="s">
        <v>0</v>
      </c>
      <c r="D3" s="138" t="s">
        <v>136</v>
      </c>
      <c r="E3" s="138"/>
      <c r="F3" s="71" t="s">
        <v>133</v>
      </c>
      <c r="G3" s="71" t="s">
        <v>293</v>
      </c>
      <c r="H3" s="71" t="s">
        <v>133</v>
      </c>
    </row>
    <row r="4" spans="2:8" x14ac:dyDescent="0.35">
      <c r="B4" s="13">
        <v>1</v>
      </c>
      <c r="C4" s="15" t="s">
        <v>8</v>
      </c>
      <c r="D4" s="10" t="s">
        <v>33</v>
      </c>
      <c r="E4" s="3">
        <v>2.356938</v>
      </c>
      <c r="F4" s="4">
        <v>0.116343</v>
      </c>
      <c r="G4" s="73">
        <v>2.4013170000000001</v>
      </c>
      <c r="H4" s="73">
        <v>0.643536</v>
      </c>
    </row>
    <row r="5" spans="2:8" x14ac:dyDescent="0.35">
      <c r="B5" s="14"/>
      <c r="C5" s="17"/>
      <c r="D5" s="10" t="s">
        <v>34</v>
      </c>
      <c r="E5" s="3">
        <v>2.6876250000000002</v>
      </c>
      <c r="F5" s="4">
        <v>0.42675299999999999</v>
      </c>
      <c r="G5" s="73">
        <v>2.9685600000000001</v>
      </c>
      <c r="H5" s="73">
        <v>3.4207920000000001</v>
      </c>
    </row>
    <row r="6" spans="2:8" x14ac:dyDescent="0.35">
      <c r="B6" s="11"/>
      <c r="C6" s="12"/>
      <c r="D6" s="10" t="s">
        <v>35</v>
      </c>
      <c r="E6" s="3">
        <v>3.7562129999999998</v>
      </c>
      <c r="F6" s="4">
        <v>1.7915220000000001</v>
      </c>
      <c r="G6" s="73">
        <v>5.0836410000000001</v>
      </c>
      <c r="H6" s="73">
        <v>3.583215</v>
      </c>
    </row>
    <row r="7" spans="2:8" x14ac:dyDescent="0.35">
      <c r="B7" s="13">
        <f>B4+1</f>
        <v>2</v>
      </c>
      <c r="C7" s="15" t="s">
        <v>7</v>
      </c>
      <c r="D7" s="10" t="s">
        <v>33</v>
      </c>
      <c r="E7" s="3">
        <v>4.4384399999999999</v>
      </c>
      <c r="F7" s="4">
        <v>0.60849900000000001</v>
      </c>
      <c r="G7" s="73">
        <v>4.5237780000000001</v>
      </c>
      <c r="H7" s="73">
        <v>1.6305210000000001</v>
      </c>
    </row>
    <row r="8" spans="2:8" x14ac:dyDescent="0.35">
      <c r="B8" s="14"/>
      <c r="C8" s="17"/>
      <c r="D8" s="10" t="s">
        <v>34</v>
      </c>
      <c r="E8" s="3">
        <v>4.9082759999999999</v>
      </c>
      <c r="F8" s="4">
        <v>0.63784799999999997</v>
      </c>
      <c r="G8" s="73">
        <v>5.1623999999999999</v>
      </c>
      <c r="H8" s="73">
        <v>4.4277119999999996</v>
      </c>
    </row>
    <row r="9" spans="2:8" x14ac:dyDescent="0.35">
      <c r="B9" s="11"/>
      <c r="C9" s="12"/>
      <c r="D9" s="10" t="s">
        <v>35</v>
      </c>
      <c r="E9" s="3">
        <v>5.2561619999999998</v>
      </c>
      <c r="F9" s="4">
        <v>1.027827</v>
      </c>
      <c r="G9" s="73">
        <v>5.7850020000000004</v>
      </c>
      <c r="H9" s="73">
        <v>23.521616999999999</v>
      </c>
    </row>
    <row r="10" spans="2:8" x14ac:dyDescent="0.35">
      <c r="B10" s="13">
        <f>B7+1</f>
        <v>3</v>
      </c>
      <c r="C10" s="15" t="s">
        <v>2</v>
      </c>
      <c r="D10" s="10" t="s">
        <v>33</v>
      </c>
      <c r="E10" s="3">
        <v>1.9295910000000001</v>
      </c>
      <c r="F10" s="4">
        <v>1.4091210000000001</v>
      </c>
      <c r="G10" s="73">
        <v>1.9952369999999999</v>
      </c>
      <c r="H10" s="73">
        <v>4.6871999999999998</v>
      </c>
    </row>
    <row r="11" spans="2:8" x14ac:dyDescent="0.35">
      <c r="B11" s="14"/>
      <c r="C11" s="17"/>
      <c r="D11" s="10" t="s">
        <v>34</v>
      </c>
      <c r="E11" s="3">
        <v>2.0702159999999998</v>
      </c>
      <c r="F11" s="4">
        <v>2.6364420000000002</v>
      </c>
      <c r="G11" s="73">
        <v>2.2458779999999998</v>
      </c>
      <c r="H11" s="73">
        <v>10.919592</v>
      </c>
    </row>
    <row r="12" spans="2:8" x14ac:dyDescent="0.35">
      <c r="B12" s="11"/>
      <c r="C12" s="12"/>
      <c r="D12" s="10" t="s">
        <v>35</v>
      </c>
      <c r="E12" s="3">
        <v>2.2346729999999999</v>
      </c>
      <c r="F12" s="4">
        <v>4.8259800000000004</v>
      </c>
      <c r="G12" s="73">
        <v>2.609451</v>
      </c>
      <c r="H12" s="73">
        <v>17.605197</v>
      </c>
    </row>
    <row r="13" spans="2:8" x14ac:dyDescent="0.35">
      <c r="B13" s="13">
        <f>B10+1</f>
        <v>4</v>
      </c>
      <c r="C13" s="15" t="s">
        <v>12</v>
      </c>
      <c r="D13" s="10" t="s">
        <v>33</v>
      </c>
      <c r="E13" s="3">
        <v>429.16260599999998</v>
      </c>
      <c r="F13" s="4">
        <v>35.419544999999999</v>
      </c>
      <c r="G13" s="73">
        <v>436.500225</v>
      </c>
      <c r="H13" s="73">
        <v>116.213427</v>
      </c>
    </row>
    <row r="14" spans="2:8" x14ac:dyDescent="0.35">
      <c r="B14" s="14"/>
      <c r="C14" s="17"/>
      <c r="D14" s="10" t="s">
        <v>34</v>
      </c>
      <c r="E14" s="3">
        <v>458.81563499999999</v>
      </c>
      <c r="F14" s="4">
        <v>39.749256000000003</v>
      </c>
      <c r="G14" s="73">
        <v>476.89273800000001</v>
      </c>
      <c r="H14" s="73">
        <v>233.45268300000001</v>
      </c>
    </row>
    <row r="15" spans="2:8" x14ac:dyDescent="0.35">
      <c r="B15" s="11"/>
      <c r="C15" s="12"/>
      <c r="D15" s="10" t="s">
        <v>35</v>
      </c>
      <c r="E15" s="3">
        <v>477.25951500000002</v>
      </c>
      <c r="F15" s="4">
        <v>72.748593</v>
      </c>
      <c r="G15" s="73">
        <v>519.241221</v>
      </c>
      <c r="H15" s="73">
        <v>269.49130200000002</v>
      </c>
    </row>
    <row r="16" spans="2:8" x14ac:dyDescent="0.35">
      <c r="B16" s="13">
        <f>B13+1</f>
        <v>5</v>
      </c>
      <c r="C16" s="15" t="s">
        <v>10</v>
      </c>
      <c r="D16" s="10" t="s">
        <v>33</v>
      </c>
      <c r="E16" s="3">
        <v>7.7918940000000001</v>
      </c>
      <c r="F16" s="4">
        <v>1.206693</v>
      </c>
      <c r="G16" s="73">
        <v>8.0225190000000008</v>
      </c>
      <c r="H16" s="73">
        <v>3.2337630000000002</v>
      </c>
    </row>
    <row r="17" spans="2:8" x14ac:dyDescent="0.35">
      <c r="B17" s="14"/>
      <c r="C17" s="17"/>
      <c r="D17" s="10" t="s">
        <v>34</v>
      </c>
      <c r="E17" s="3">
        <v>8.2336500000000008</v>
      </c>
      <c r="F17" s="4">
        <v>1.4871509999999999</v>
      </c>
      <c r="G17" s="73">
        <v>8.746245</v>
      </c>
      <c r="H17" s="73">
        <v>4.1460210000000002</v>
      </c>
    </row>
    <row r="18" spans="2:8" x14ac:dyDescent="0.35">
      <c r="B18" s="11"/>
      <c r="C18" s="12"/>
      <c r="D18" s="10" t="s">
        <v>35</v>
      </c>
      <c r="E18" s="3">
        <v>8.7231780000000008</v>
      </c>
      <c r="F18" s="4">
        <v>1.72773</v>
      </c>
      <c r="G18" s="73">
        <v>9.7344810000000006</v>
      </c>
      <c r="H18" s="73">
        <v>4.8289499999999999</v>
      </c>
    </row>
    <row r="19" spans="2:8" x14ac:dyDescent="0.35">
      <c r="B19" s="13">
        <f>B16+1</f>
        <v>6</v>
      </c>
      <c r="C19" s="15" t="s">
        <v>6</v>
      </c>
      <c r="D19" s="10" t="s">
        <v>33</v>
      </c>
      <c r="E19" s="3">
        <v>1.6164540000000001</v>
      </c>
      <c r="F19" s="4">
        <v>2.5485389999999999</v>
      </c>
      <c r="G19" s="73">
        <v>1.654938</v>
      </c>
      <c r="H19" s="73">
        <v>8.0384220000000006</v>
      </c>
    </row>
    <row r="20" spans="2:8" x14ac:dyDescent="0.35">
      <c r="B20" s="14"/>
      <c r="C20" s="17"/>
      <c r="D20" s="10" t="s">
        <v>34</v>
      </c>
      <c r="E20" s="3">
        <v>6.1716059999999997</v>
      </c>
      <c r="F20" s="4">
        <v>3.3839730000000001</v>
      </c>
      <c r="G20" s="73">
        <v>7.3403999999999998</v>
      </c>
      <c r="H20" s="73">
        <v>8.5443929999999995</v>
      </c>
    </row>
    <row r="21" spans="2:8" x14ac:dyDescent="0.35">
      <c r="B21" s="11"/>
      <c r="C21" s="12"/>
      <c r="D21" s="10" t="s">
        <v>35</v>
      </c>
      <c r="E21" s="3">
        <v>7.1777610000000003</v>
      </c>
      <c r="F21" s="4">
        <v>4.2778530000000003</v>
      </c>
      <c r="G21" s="73">
        <v>9.0926639999999992</v>
      </c>
      <c r="H21" s="73">
        <v>18.567810000000001</v>
      </c>
    </row>
    <row r="22" spans="2:8" x14ac:dyDescent="0.35">
      <c r="B22" s="13">
        <f>B19+1</f>
        <v>7</v>
      </c>
      <c r="C22" s="15" t="s">
        <v>9</v>
      </c>
      <c r="D22" s="10" t="s">
        <v>33</v>
      </c>
      <c r="E22" s="3">
        <v>31.813424999999999</v>
      </c>
      <c r="F22" s="4">
        <v>19.467243</v>
      </c>
      <c r="G22" s="73">
        <v>33.409250999999998</v>
      </c>
      <c r="H22" s="73">
        <v>42.081344999999999</v>
      </c>
    </row>
    <row r="23" spans="2:8" x14ac:dyDescent="0.35">
      <c r="B23" s="14"/>
      <c r="C23" s="17"/>
      <c r="D23" s="10" t="s">
        <v>34</v>
      </c>
      <c r="E23" s="3">
        <v>38.535668999999999</v>
      </c>
      <c r="F23" s="4">
        <v>28.464839999999999</v>
      </c>
      <c r="G23" s="73">
        <v>42.394410000000001</v>
      </c>
      <c r="H23" s="73">
        <v>81.771236999999999</v>
      </c>
    </row>
    <row r="24" spans="2:8" x14ac:dyDescent="0.35">
      <c r="B24" s="11"/>
      <c r="C24" s="12"/>
      <c r="D24" s="10" t="s">
        <v>35</v>
      </c>
      <c r="E24" s="3">
        <v>46.192176000000003</v>
      </c>
      <c r="F24" s="4">
        <v>47.256704999999997</v>
      </c>
      <c r="G24" s="73">
        <v>56.427047999999999</v>
      </c>
      <c r="H24" s="73">
        <v>128.174229</v>
      </c>
    </row>
    <row r="25" spans="2:8" x14ac:dyDescent="0.35">
      <c r="B25" s="13">
        <f>B22+1</f>
        <v>8</v>
      </c>
      <c r="C25" s="15" t="s">
        <v>5</v>
      </c>
      <c r="D25" s="10" t="s">
        <v>33</v>
      </c>
      <c r="E25" s="3">
        <v>4.6050300000000002</v>
      </c>
      <c r="F25" s="4">
        <v>1.653993</v>
      </c>
      <c r="G25" s="73">
        <v>4.7219939999999996</v>
      </c>
      <c r="H25" s="73">
        <v>3.034503</v>
      </c>
    </row>
    <row r="26" spans="2:8" x14ac:dyDescent="0.35">
      <c r="B26" s="14"/>
      <c r="C26" s="17"/>
      <c r="D26" s="10" t="s">
        <v>34</v>
      </c>
      <c r="E26" s="3">
        <v>4.8653279999999999</v>
      </c>
      <c r="F26" s="4">
        <v>2.001258</v>
      </c>
      <c r="G26" s="73">
        <v>5.2965720000000003</v>
      </c>
      <c r="H26" s="73">
        <v>8.0045009999999994</v>
      </c>
    </row>
    <row r="27" spans="2:8" x14ac:dyDescent="0.35">
      <c r="B27" s="11"/>
      <c r="C27" s="12"/>
      <c r="D27" s="10" t="s">
        <v>35</v>
      </c>
      <c r="E27" s="3">
        <v>5.2454789999999996</v>
      </c>
      <c r="F27" s="4">
        <v>2.943819</v>
      </c>
      <c r="G27" s="73">
        <v>5.8737240000000002</v>
      </c>
      <c r="H27" s="73">
        <v>14.697846</v>
      </c>
    </row>
    <row r="28" spans="2:8" x14ac:dyDescent="0.35">
      <c r="B28" s="13">
        <f>B25+1</f>
        <v>9</v>
      </c>
      <c r="C28" s="15" t="s">
        <v>11</v>
      </c>
      <c r="D28" s="10" t="s">
        <v>33</v>
      </c>
      <c r="E28" s="3">
        <v>4.4557019999999996</v>
      </c>
      <c r="F28" s="4">
        <v>1.0366919999999999</v>
      </c>
      <c r="G28" s="73">
        <v>4.5415619999999999</v>
      </c>
      <c r="H28" s="73">
        <v>1.8422909999999999</v>
      </c>
    </row>
    <row r="29" spans="2:8" x14ac:dyDescent="0.35">
      <c r="B29" s="14"/>
      <c r="C29" s="17"/>
      <c r="D29" s="10" t="s">
        <v>34</v>
      </c>
      <c r="E29" s="3">
        <v>4.7244960000000003</v>
      </c>
      <c r="F29" s="4">
        <v>1.3100039999999999</v>
      </c>
      <c r="G29" s="73">
        <v>5.0151960000000004</v>
      </c>
      <c r="H29" s="73">
        <v>2.6541090000000001</v>
      </c>
    </row>
    <row r="30" spans="2:8" x14ac:dyDescent="0.35">
      <c r="B30" s="11"/>
      <c r="C30" s="12"/>
      <c r="D30" s="10" t="s">
        <v>35</v>
      </c>
      <c r="E30" s="3">
        <v>4.9855409999999996</v>
      </c>
      <c r="F30" s="4">
        <v>1.475055</v>
      </c>
      <c r="G30" s="73">
        <v>5.470065</v>
      </c>
      <c r="H30" s="73">
        <v>6.5772449999999996</v>
      </c>
    </row>
    <row r="31" spans="2:8" x14ac:dyDescent="0.35">
      <c r="B31" s="13">
        <f>B28+1</f>
        <v>10</v>
      </c>
      <c r="C31" s="15" t="s">
        <v>4</v>
      </c>
      <c r="D31" s="10" t="s">
        <v>33</v>
      </c>
      <c r="E31" s="3">
        <v>7.7437440000000004</v>
      </c>
      <c r="F31" s="4">
        <v>5.373513</v>
      </c>
      <c r="G31" s="73">
        <v>8.4092939999999992</v>
      </c>
      <c r="H31" s="73">
        <v>10.204910999999999</v>
      </c>
    </row>
    <row r="32" spans="2:8" x14ac:dyDescent="0.35">
      <c r="B32" s="14"/>
      <c r="C32" s="17"/>
      <c r="D32" s="10" t="s">
        <v>34</v>
      </c>
      <c r="E32" s="3">
        <v>9.0558720000000008</v>
      </c>
      <c r="F32" s="4">
        <v>7.645086</v>
      </c>
      <c r="G32" s="73">
        <v>10.627488</v>
      </c>
      <c r="H32" s="73">
        <v>18.175941000000002</v>
      </c>
    </row>
    <row r="33" spans="2:8" x14ac:dyDescent="0.35">
      <c r="B33" s="11"/>
      <c r="C33" s="12"/>
      <c r="D33" s="10" t="s">
        <v>35</v>
      </c>
      <c r="E33" s="3">
        <v>10.401318</v>
      </c>
      <c r="F33" s="4">
        <v>10.027512</v>
      </c>
      <c r="G33" s="73">
        <v>12.555</v>
      </c>
      <c r="H33" s="73">
        <v>29.452995000000001</v>
      </c>
    </row>
    <row r="34" spans="2:8" x14ac:dyDescent="0.35">
      <c r="B34" s="13">
        <f>B31+1</f>
        <v>11</v>
      </c>
      <c r="C34" s="15" t="s">
        <v>3</v>
      </c>
      <c r="D34" s="10" t="s">
        <v>33</v>
      </c>
      <c r="E34" s="3">
        <v>17.630838000000001</v>
      </c>
      <c r="F34" s="4">
        <v>0.57815099999999997</v>
      </c>
      <c r="G34" s="73">
        <v>17.632242000000002</v>
      </c>
      <c r="H34" s="73">
        <v>4.5393749999999997</v>
      </c>
    </row>
    <row r="35" spans="2:8" x14ac:dyDescent="0.35">
      <c r="B35" s="14"/>
      <c r="C35" s="17"/>
      <c r="D35" s="10" t="s">
        <v>34</v>
      </c>
      <c r="E35" s="3">
        <v>17.666837999999998</v>
      </c>
      <c r="F35" s="4">
        <v>3.5197560000000001</v>
      </c>
      <c r="G35" s="73">
        <v>18.173591999999999</v>
      </c>
      <c r="H35" s="73">
        <v>22.281749999999999</v>
      </c>
    </row>
    <row r="36" spans="2:8" x14ac:dyDescent="0.35">
      <c r="B36" s="11"/>
      <c r="C36" s="12"/>
      <c r="D36" s="10" t="s">
        <v>35</v>
      </c>
      <c r="E36" s="3">
        <v>18.426977999999998</v>
      </c>
      <c r="F36" s="4">
        <v>12.219948</v>
      </c>
      <c r="G36" s="73">
        <v>20.501055000000001</v>
      </c>
      <c r="H36" s="73">
        <v>44.513540999999996</v>
      </c>
    </row>
    <row r="37" spans="2:8" s="23" customFormat="1" x14ac:dyDescent="0.35">
      <c r="B37" s="145" t="s">
        <v>42</v>
      </c>
      <c r="C37" s="145"/>
      <c r="D37" s="1" t="s">
        <v>33</v>
      </c>
      <c r="E37" s="108">
        <f>SUM(E4,E7,E10,E13,E16,E19,E22,E25,E28,E31,E34)</f>
        <v>513.5446619999999</v>
      </c>
      <c r="F37" s="108">
        <f t="shared" ref="F37" si="0">SUM(F4,F7,F10,F13,F16,F19,F22,F25,F28,F31,F34)</f>
        <v>69.418332000000007</v>
      </c>
      <c r="G37" s="108">
        <f t="shared" ref="G37:H37" si="1">SUM(G4,G7,G10,G13,G16,G19,G22,G25,G28,G31,G34)</f>
        <v>523.81235699999991</v>
      </c>
      <c r="H37" s="108">
        <f t="shared" si="1"/>
        <v>196.149294</v>
      </c>
    </row>
    <row r="38" spans="2:8" s="23" customFormat="1" x14ac:dyDescent="0.35">
      <c r="B38" s="145"/>
      <c r="C38" s="145"/>
      <c r="D38" s="1" t="s">
        <v>34</v>
      </c>
      <c r="E38" s="108">
        <f t="shared" ref="E38:F39" si="2">SUM(E5,E8,E11,E14,E17,E20,E23,E26,E29,E32,E35)</f>
        <v>557.73521100000005</v>
      </c>
      <c r="F38" s="108">
        <f t="shared" si="2"/>
        <v>91.262367000000012</v>
      </c>
      <c r="G38" s="108">
        <f t="shared" ref="G38:H38" si="3">SUM(G5,G8,G11,G14,G17,G20,G23,G26,G29,G32,G35)</f>
        <v>584.86347899999987</v>
      </c>
      <c r="H38" s="108">
        <f t="shared" si="3"/>
        <v>397.79873100000003</v>
      </c>
    </row>
    <row r="39" spans="2:8" s="23" customFormat="1" x14ac:dyDescent="0.35">
      <c r="B39" s="145"/>
      <c r="C39" s="145"/>
      <c r="D39" s="1" t="s">
        <v>35</v>
      </c>
      <c r="E39" s="108">
        <f t="shared" si="2"/>
        <v>589.65899400000001</v>
      </c>
      <c r="F39" s="108">
        <f t="shared" si="2"/>
        <v>160.32254399999997</v>
      </c>
      <c r="G39" s="108">
        <f t="shared" ref="G39:H39" si="4">SUM(G6,G9,G12,G15,G18,G21,G24,G27,G30,G33,G36)</f>
        <v>652.37335199999995</v>
      </c>
      <c r="H39" s="108">
        <f t="shared" si="4"/>
        <v>561.01394700000014</v>
      </c>
    </row>
  </sheetData>
  <mergeCells count="4">
    <mergeCell ref="D3:E3"/>
    <mergeCell ref="B37:C39"/>
    <mergeCell ref="D2:F2"/>
    <mergeCell ref="G2:H2"/>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C6EA3-A353-47B6-A167-5A067AFF80AC}">
  <dimension ref="B2:H36"/>
  <sheetViews>
    <sheetView zoomScaleNormal="100" workbookViewId="0">
      <selection activeCell="C21" sqref="C21"/>
    </sheetView>
  </sheetViews>
  <sheetFormatPr defaultRowHeight="14.5" x14ac:dyDescent="0.35"/>
  <cols>
    <col min="2" max="2" width="4.81640625" customWidth="1"/>
    <col min="3" max="3" width="21.453125" customWidth="1"/>
    <col min="4" max="4" width="3.36328125" customWidth="1"/>
    <col min="5" max="5" width="18.90625" customWidth="1"/>
    <col min="6" max="6" width="20" customWidth="1"/>
    <col min="7" max="7" width="18" customWidth="1"/>
    <col min="8" max="8" width="19" customWidth="1"/>
  </cols>
  <sheetData>
    <row r="2" spans="2:8" s="23" customFormat="1" x14ac:dyDescent="0.35">
      <c r="D2" s="132" t="s">
        <v>291</v>
      </c>
      <c r="E2" s="132"/>
      <c r="F2" s="132"/>
      <c r="G2" s="132" t="s">
        <v>292</v>
      </c>
      <c r="H2" s="132"/>
    </row>
    <row r="3" spans="2:8" ht="35" customHeight="1" x14ac:dyDescent="0.35">
      <c r="B3" s="1" t="s">
        <v>1</v>
      </c>
      <c r="C3" s="19" t="s">
        <v>0</v>
      </c>
      <c r="D3" s="138" t="s">
        <v>136</v>
      </c>
      <c r="E3" s="138"/>
      <c r="F3" s="71" t="s">
        <v>133</v>
      </c>
      <c r="G3" s="71" t="s">
        <v>293</v>
      </c>
      <c r="H3" s="71" t="s">
        <v>133</v>
      </c>
    </row>
    <row r="4" spans="2:8" x14ac:dyDescent="0.35">
      <c r="B4" s="13">
        <v>1</v>
      </c>
      <c r="C4" s="15" t="s">
        <v>36</v>
      </c>
      <c r="D4" s="10" t="s">
        <v>33</v>
      </c>
      <c r="E4" s="3">
        <v>1.04535</v>
      </c>
      <c r="F4" s="4">
        <v>7.4999999999999993E-5</v>
      </c>
      <c r="G4" s="4">
        <v>1.4677750000000001</v>
      </c>
      <c r="H4" s="4">
        <v>0.29047499999999998</v>
      </c>
    </row>
    <row r="5" spans="2:8" x14ac:dyDescent="0.35">
      <c r="B5" s="14"/>
      <c r="C5" s="17"/>
      <c r="D5" s="10" t="s">
        <v>34</v>
      </c>
      <c r="E5" s="3">
        <v>1.103075</v>
      </c>
      <c r="F5" s="4">
        <v>9.3749999999999997E-3</v>
      </c>
      <c r="G5" s="4">
        <v>2.5474250000000001</v>
      </c>
      <c r="H5" s="4">
        <v>1.4875</v>
      </c>
    </row>
    <row r="6" spans="2:8" x14ac:dyDescent="0.35">
      <c r="B6" s="11"/>
      <c r="C6" s="12"/>
      <c r="D6" s="10" t="s">
        <v>35</v>
      </c>
      <c r="E6" s="3">
        <v>1.1476500000000001</v>
      </c>
      <c r="F6" s="4">
        <v>0.12417499999999999</v>
      </c>
      <c r="G6" s="4">
        <v>3.8906000000000001</v>
      </c>
      <c r="H6" s="4">
        <v>3.2043249999999999</v>
      </c>
    </row>
    <row r="7" spans="2:8" x14ac:dyDescent="0.35">
      <c r="B7" s="13">
        <f>B4+1</f>
        <v>2</v>
      </c>
      <c r="C7" s="15" t="s">
        <v>24</v>
      </c>
      <c r="D7" s="10" t="s">
        <v>33</v>
      </c>
      <c r="E7" s="3">
        <v>4.8473750000000004</v>
      </c>
      <c r="F7" s="4">
        <v>0.116825</v>
      </c>
      <c r="G7" s="4">
        <v>6.7803000000000004</v>
      </c>
      <c r="H7" s="4">
        <v>1.4853749999999999</v>
      </c>
    </row>
    <row r="8" spans="2:8" x14ac:dyDescent="0.35">
      <c r="B8" s="14"/>
      <c r="C8" s="17"/>
      <c r="D8" s="10" t="s">
        <v>34</v>
      </c>
      <c r="E8" s="3">
        <v>5.1042500000000004</v>
      </c>
      <c r="F8" s="4">
        <v>0.24725</v>
      </c>
      <c r="G8" s="4">
        <v>8.3842750000000006</v>
      </c>
      <c r="H8" s="4">
        <v>2.5204</v>
      </c>
    </row>
    <row r="9" spans="2:8" x14ac:dyDescent="0.35">
      <c r="B9" s="11"/>
      <c r="C9" s="12"/>
      <c r="D9" s="10" t="s">
        <v>35</v>
      </c>
      <c r="E9" s="3">
        <v>5.4396250000000004</v>
      </c>
      <c r="F9" s="4">
        <v>0.47599999999999998</v>
      </c>
      <c r="G9" s="4">
        <v>10.100149999999999</v>
      </c>
      <c r="H9" s="4">
        <v>3.3404750000000001</v>
      </c>
    </row>
    <row r="10" spans="2:8" x14ac:dyDescent="0.35">
      <c r="B10" s="13">
        <f>B7+1</f>
        <v>3</v>
      </c>
      <c r="C10" s="15" t="s">
        <v>25</v>
      </c>
      <c r="D10" s="10" t="s">
        <v>33</v>
      </c>
      <c r="E10" s="3">
        <v>1.5080499999999999</v>
      </c>
      <c r="F10" s="4">
        <v>1.345E-2</v>
      </c>
      <c r="G10" s="4">
        <v>4.3673000000000002</v>
      </c>
      <c r="H10" s="4">
        <v>0.23807500000000001</v>
      </c>
    </row>
    <row r="11" spans="2:8" x14ac:dyDescent="0.35">
      <c r="B11" s="14"/>
      <c r="C11" s="17"/>
      <c r="D11" s="10" t="s">
        <v>34</v>
      </c>
      <c r="E11" s="3">
        <v>1.53915</v>
      </c>
      <c r="F11" s="4">
        <v>2.9899999999999999E-2</v>
      </c>
      <c r="G11" s="4">
        <v>4.562875</v>
      </c>
      <c r="H11" s="4">
        <v>0.31809999999999999</v>
      </c>
    </row>
    <row r="12" spans="2:8" x14ac:dyDescent="0.35">
      <c r="B12" s="11"/>
      <c r="C12" s="12"/>
      <c r="D12" s="10" t="s">
        <v>35</v>
      </c>
      <c r="E12" s="3">
        <v>1.5706</v>
      </c>
      <c r="F12" s="4">
        <v>5.3975000000000002E-2</v>
      </c>
      <c r="G12" s="4">
        <v>4.7585750000000004</v>
      </c>
      <c r="H12" s="4">
        <v>0.42959999999999998</v>
      </c>
    </row>
    <row r="13" spans="2:8" ht="14" customHeight="1" x14ac:dyDescent="0.35">
      <c r="B13" s="13">
        <f>B10+1</f>
        <v>4</v>
      </c>
      <c r="C13" s="18" t="s">
        <v>26</v>
      </c>
      <c r="D13" s="10" t="s">
        <v>33</v>
      </c>
      <c r="E13" s="3">
        <v>0.37974999999999998</v>
      </c>
      <c r="F13" s="4">
        <v>1.04E-2</v>
      </c>
      <c r="G13" s="4">
        <v>0.87232500000000002</v>
      </c>
      <c r="H13" s="4">
        <v>0.63365000000000005</v>
      </c>
    </row>
    <row r="14" spans="2:8" x14ac:dyDescent="0.35">
      <c r="B14" s="14"/>
      <c r="C14" s="17"/>
      <c r="D14" s="10" t="s">
        <v>34</v>
      </c>
      <c r="E14" s="3">
        <v>0.39215</v>
      </c>
      <c r="F14" s="4">
        <v>2.6775E-2</v>
      </c>
      <c r="G14" s="4">
        <v>1.151275</v>
      </c>
      <c r="H14" s="4">
        <v>1.0141500000000001</v>
      </c>
    </row>
    <row r="15" spans="2:8" x14ac:dyDescent="0.35">
      <c r="B15" s="11"/>
      <c r="C15" s="12"/>
      <c r="D15" s="10" t="s">
        <v>35</v>
      </c>
      <c r="E15" s="3">
        <v>0.40699999999999997</v>
      </c>
      <c r="F15" s="4">
        <v>7.1974999999999997E-2</v>
      </c>
      <c r="G15" s="4">
        <v>1.639475</v>
      </c>
      <c r="H15" s="4">
        <v>1.18435</v>
      </c>
    </row>
    <row r="16" spans="2:8" x14ac:dyDescent="0.35">
      <c r="B16" s="13">
        <f>B13+1</f>
        <v>5</v>
      </c>
      <c r="C16" s="15" t="s">
        <v>27</v>
      </c>
      <c r="D16" s="10" t="s">
        <v>33</v>
      </c>
      <c r="E16" s="3">
        <v>0.86034999999999995</v>
      </c>
      <c r="F16" s="4">
        <v>1.9975E-2</v>
      </c>
      <c r="G16" s="4">
        <v>0.445075</v>
      </c>
      <c r="H16" s="4">
        <v>0.29759999999999998</v>
      </c>
    </row>
    <row r="17" spans="2:8" x14ac:dyDescent="0.35">
      <c r="B17" s="14"/>
      <c r="C17" s="17"/>
      <c r="D17" s="10" t="s">
        <v>34</v>
      </c>
      <c r="E17" s="3">
        <v>0.88060000000000005</v>
      </c>
      <c r="F17" s="4">
        <v>4.2000000000000003E-2</v>
      </c>
      <c r="G17" s="4">
        <v>0.53390000000000004</v>
      </c>
      <c r="H17" s="4">
        <v>1.0379499999999999</v>
      </c>
    </row>
    <row r="18" spans="2:8" x14ac:dyDescent="0.35">
      <c r="B18" s="11"/>
      <c r="C18" s="12"/>
      <c r="D18" s="10" t="s">
        <v>35</v>
      </c>
      <c r="E18" s="3">
        <v>0.90337500000000004</v>
      </c>
      <c r="F18" s="4">
        <v>0.117525</v>
      </c>
      <c r="G18" s="4">
        <v>0.87595000000000001</v>
      </c>
      <c r="H18" s="4">
        <v>1.4258500000000001</v>
      </c>
    </row>
    <row r="19" spans="2:8" x14ac:dyDescent="0.35">
      <c r="B19" s="13">
        <f>B16+1</f>
        <v>6</v>
      </c>
      <c r="C19" s="15" t="s">
        <v>28</v>
      </c>
      <c r="D19" s="10" t="s">
        <v>33</v>
      </c>
      <c r="E19" s="3">
        <v>0.28889999999999999</v>
      </c>
      <c r="F19" s="4">
        <v>0</v>
      </c>
      <c r="G19" s="4">
        <v>8.3049999999999999E-2</v>
      </c>
      <c r="H19" s="4">
        <v>2.9999999999999997E-4</v>
      </c>
    </row>
    <row r="20" spans="2:8" x14ac:dyDescent="0.35">
      <c r="B20" s="14"/>
      <c r="C20" s="17"/>
      <c r="D20" s="10" t="s">
        <v>34</v>
      </c>
      <c r="E20" s="3">
        <v>0.292375</v>
      </c>
      <c r="F20" s="4">
        <v>3.3249999999999998E-3</v>
      </c>
      <c r="G20" s="4">
        <v>9.0225E-2</v>
      </c>
      <c r="H20" s="4">
        <v>1.1650000000000001E-2</v>
      </c>
    </row>
    <row r="21" spans="2:8" x14ac:dyDescent="0.35">
      <c r="B21" s="11"/>
      <c r="C21" s="12"/>
      <c r="D21" s="10" t="s">
        <v>35</v>
      </c>
      <c r="E21" s="3">
        <v>0.29585</v>
      </c>
      <c r="F21" s="4">
        <v>1.265E-2</v>
      </c>
      <c r="G21" s="4">
        <v>9.6750000000000003E-2</v>
      </c>
      <c r="H21" s="4">
        <v>2.8625000000000001E-2</v>
      </c>
    </row>
    <row r="22" spans="2:8" x14ac:dyDescent="0.35">
      <c r="B22" s="13">
        <f>B19+1</f>
        <v>7</v>
      </c>
      <c r="C22" s="15" t="s">
        <v>29</v>
      </c>
      <c r="D22" s="10" t="s">
        <v>33</v>
      </c>
      <c r="E22" s="3">
        <v>6.5090000000000003</v>
      </c>
      <c r="F22" s="4">
        <v>0</v>
      </c>
      <c r="G22" s="4">
        <v>1.8300749999999999</v>
      </c>
      <c r="H22" s="4">
        <v>1.2750000000000001E-3</v>
      </c>
    </row>
    <row r="23" spans="2:8" x14ac:dyDescent="0.35">
      <c r="B23" s="14"/>
      <c r="C23" s="17"/>
      <c r="D23" s="10" t="s">
        <v>34</v>
      </c>
      <c r="E23" s="3">
        <v>43.462775000000001</v>
      </c>
      <c r="F23" s="4">
        <v>0</v>
      </c>
      <c r="G23" s="4">
        <v>1.9701500000000001</v>
      </c>
      <c r="H23" s="4">
        <v>3.5475E-2</v>
      </c>
    </row>
    <row r="24" spans="2:8" x14ac:dyDescent="0.35">
      <c r="B24" s="11"/>
      <c r="C24" s="12"/>
      <c r="D24" s="10" t="s">
        <v>35</v>
      </c>
      <c r="E24" s="3">
        <v>171.01667499999999</v>
      </c>
      <c r="F24" s="4">
        <v>7.45E-3</v>
      </c>
      <c r="G24" s="4">
        <v>2.38585</v>
      </c>
      <c r="H24" s="4">
        <v>0.38387500000000002</v>
      </c>
    </row>
    <row r="25" spans="2:8" x14ac:dyDescent="0.35">
      <c r="B25" s="13">
        <f>B22+1</f>
        <v>8</v>
      </c>
      <c r="C25" s="15" t="s">
        <v>30</v>
      </c>
      <c r="D25" s="10" t="s">
        <v>33</v>
      </c>
      <c r="E25" s="3">
        <v>3.0702750000000001</v>
      </c>
      <c r="F25" s="4">
        <v>0</v>
      </c>
      <c r="G25" s="4">
        <v>1.733975</v>
      </c>
      <c r="H25" s="4">
        <v>0</v>
      </c>
    </row>
    <row r="26" spans="2:8" x14ac:dyDescent="0.35">
      <c r="B26" s="14"/>
      <c r="C26" s="17"/>
      <c r="D26" s="10" t="s">
        <v>34</v>
      </c>
      <c r="E26" s="3">
        <v>3.4173749999999998</v>
      </c>
      <c r="F26" s="4">
        <v>0</v>
      </c>
      <c r="G26" s="4">
        <v>2.2259000000000002</v>
      </c>
      <c r="H26" s="4">
        <v>1.2749999999999999E-2</v>
      </c>
    </row>
    <row r="27" spans="2:8" x14ac:dyDescent="0.35">
      <c r="B27" s="11"/>
      <c r="C27" s="12"/>
      <c r="D27" s="10" t="s">
        <v>35</v>
      </c>
      <c r="E27" s="3">
        <v>3.8261250000000002</v>
      </c>
      <c r="F27" s="4">
        <v>7.7499999999999997E-4</v>
      </c>
      <c r="G27" s="4">
        <v>2.849475</v>
      </c>
      <c r="H27" s="4">
        <v>1.0507</v>
      </c>
    </row>
    <row r="28" spans="2:8" x14ac:dyDescent="0.35">
      <c r="B28" s="13">
        <f>B25+1</f>
        <v>9</v>
      </c>
      <c r="C28" s="15" t="s">
        <v>31</v>
      </c>
      <c r="D28" s="10" t="s">
        <v>33</v>
      </c>
      <c r="E28" s="3">
        <v>1.427475</v>
      </c>
      <c r="F28" s="4">
        <v>0</v>
      </c>
      <c r="G28" s="4">
        <v>0.47212500000000002</v>
      </c>
      <c r="H28" s="4">
        <v>4.1250000000000002E-3</v>
      </c>
    </row>
    <row r="29" spans="2:8" x14ac:dyDescent="0.35">
      <c r="B29" s="14"/>
      <c r="C29" s="17"/>
      <c r="D29" s="10" t="s">
        <v>34</v>
      </c>
      <c r="E29" s="3">
        <v>1.450175</v>
      </c>
      <c r="F29" s="4">
        <v>0</v>
      </c>
      <c r="G29" s="4">
        <v>0.53167500000000001</v>
      </c>
      <c r="H29" s="4">
        <v>5.1374999999999997E-2</v>
      </c>
    </row>
    <row r="30" spans="2:8" x14ac:dyDescent="0.35">
      <c r="B30" s="11"/>
      <c r="C30" s="12"/>
      <c r="D30" s="10" t="s">
        <v>35</v>
      </c>
      <c r="E30" s="3">
        <v>1.484775</v>
      </c>
      <c r="F30" s="4">
        <v>4.5999999999999999E-3</v>
      </c>
      <c r="G30" s="4">
        <v>0.6381</v>
      </c>
      <c r="H30" s="4">
        <v>0.22517499999999999</v>
      </c>
    </row>
    <row r="31" spans="2:8" x14ac:dyDescent="0.35">
      <c r="B31" s="13">
        <f>B28+1</f>
        <v>10</v>
      </c>
      <c r="C31" s="15" t="s">
        <v>32</v>
      </c>
      <c r="D31" s="10" t="s">
        <v>33</v>
      </c>
      <c r="E31" s="3">
        <v>4.7539999999999996</v>
      </c>
      <c r="F31" s="4">
        <v>0.02</v>
      </c>
      <c r="G31" s="4">
        <v>2.5945999999999998</v>
      </c>
      <c r="H31" s="4">
        <v>0.79954999999999998</v>
      </c>
    </row>
    <row r="32" spans="2:8" x14ac:dyDescent="0.35">
      <c r="B32" s="14"/>
      <c r="C32" s="17"/>
      <c r="D32" s="10" t="s">
        <v>34</v>
      </c>
      <c r="E32" s="3">
        <v>4.8477750000000004</v>
      </c>
      <c r="F32" s="4">
        <v>0.10942499999999999</v>
      </c>
      <c r="G32" s="4">
        <v>3.2705500000000001</v>
      </c>
      <c r="H32" s="4">
        <v>1.593075</v>
      </c>
    </row>
    <row r="33" spans="2:8" x14ac:dyDescent="0.35">
      <c r="B33" s="11"/>
      <c r="C33" s="12"/>
      <c r="D33" s="10" t="s">
        <v>35</v>
      </c>
      <c r="E33" s="3">
        <v>4.955425</v>
      </c>
      <c r="F33" s="4">
        <v>0.25345000000000001</v>
      </c>
      <c r="G33" s="4">
        <v>4.0366749999999998</v>
      </c>
      <c r="H33" s="4">
        <v>2.5312749999999999</v>
      </c>
    </row>
    <row r="34" spans="2:8" s="23" customFormat="1" x14ac:dyDescent="0.35">
      <c r="B34" s="145" t="s">
        <v>42</v>
      </c>
      <c r="C34" s="145"/>
      <c r="D34" s="1" t="s">
        <v>33</v>
      </c>
      <c r="E34" s="108">
        <f>SUM(E4,E7,E10,E13,E16,E19,E22,E25,E28,E31)</f>
        <v>24.690525000000001</v>
      </c>
      <c r="F34" s="108">
        <f t="shared" ref="F34:H34" si="0">SUM(F4,F7,F10,F13,F16,F19,F22,F25,F28,F31)</f>
        <v>0.18072499999999997</v>
      </c>
      <c r="G34" s="108">
        <f t="shared" si="0"/>
        <v>20.646599999999999</v>
      </c>
      <c r="H34" s="108">
        <f t="shared" si="0"/>
        <v>3.7504250000000003</v>
      </c>
    </row>
    <row r="35" spans="2:8" s="23" customFormat="1" x14ac:dyDescent="0.35">
      <c r="B35" s="145"/>
      <c r="C35" s="145"/>
      <c r="D35" s="1" t="s">
        <v>34</v>
      </c>
      <c r="E35" s="108">
        <f t="shared" ref="E35:H36" si="1">SUM(E5,E8,E11,E14,E17,E20,E23,E26,E29,E32)</f>
        <v>62.489699999999999</v>
      </c>
      <c r="F35" s="108">
        <f t="shared" si="1"/>
        <v>0.46804999999999997</v>
      </c>
      <c r="G35" s="108">
        <f t="shared" si="1"/>
        <v>25.268250000000002</v>
      </c>
      <c r="H35" s="108">
        <f t="shared" si="1"/>
        <v>8.0824250000000006</v>
      </c>
    </row>
    <row r="36" spans="2:8" s="23" customFormat="1" x14ac:dyDescent="0.35">
      <c r="B36" s="145"/>
      <c r="C36" s="145"/>
      <c r="D36" s="1" t="s">
        <v>35</v>
      </c>
      <c r="E36" s="108">
        <f t="shared" si="1"/>
        <v>191.0471</v>
      </c>
      <c r="F36" s="108">
        <f t="shared" si="1"/>
        <v>1.1225750000000001</v>
      </c>
      <c r="G36" s="108">
        <f t="shared" si="1"/>
        <v>31.271600000000003</v>
      </c>
      <c r="H36" s="108">
        <f t="shared" si="1"/>
        <v>13.80425</v>
      </c>
    </row>
  </sheetData>
  <mergeCells count="4">
    <mergeCell ref="D3:E3"/>
    <mergeCell ref="B34:C36"/>
    <mergeCell ref="D2:F2"/>
    <mergeCell ref="G2:H2"/>
  </mergeCells>
  <pageMargins left="0.7" right="0.7" top="0.75" bottom="0.75" header="0.3" footer="0.3"/>
  <pageSetup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974BE-E1D3-4508-9450-06DAD6C4D97F}">
  <dimension ref="B2:P42"/>
  <sheetViews>
    <sheetView topLeftCell="D1" workbookViewId="0">
      <selection activeCell="G36" sqref="G36"/>
    </sheetView>
  </sheetViews>
  <sheetFormatPr defaultRowHeight="14.5" x14ac:dyDescent="0.35"/>
  <cols>
    <col min="2" max="2" width="5.26953125" customWidth="1"/>
    <col min="3" max="3" width="16.6328125" customWidth="1"/>
    <col min="4" max="4" width="3.54296875" style="6" customWidth="1"/>
    <col min="5" max="5" width="12.08984375" style="6" customWidth="1"/>
    <col min="6" max="6" width="14.90625" style="6" customWidth="1"/>
    <col min="7" max="7" width="13.6328125" style="6" customWidth="1"/>
    <col min="8" max="8" width="16.26953125" style="6" customWidth="1"/>
    <col min="9" max="9" width="13.36328125" style="6" customWidth="1"/>
    <col min="10" max="10" width="14.7265625" style="6" customWidth="1"/>
    <col min="11" max="11" width="15.36328125" style="6" customWidth="1"/>
    <col min="12" max="12" width="14.36328125" style="6" customWidth="1"/>
    <col min="13" max="13" width="12.453125" style="6" customWidth="1"/>
    <col min="14" max="14" width="14.08984375" style="6" customWidth="1"/>
    <col min="15" max="15" width="12.6328125" style="6" customWidth="1"/>
    <col min="16" max="16" width="14.54296875" style="6" customWidth="1"/>
  </cols>
  <sheetData>
    <row r="2" spans="2:16" ht="41.5" customHeight="1" x14ac:dyDescent="0.35">
      <c r="D2" s="147" t="s">
        <v>321</v>
      </c>
      <c r="E2" s="147"/>
      <c r="F2" s="147"/>
      <c r="G2" s="147"/>
      <c r="H2" s="147"/>
      <c r="I2" s="147"/>
      <c r="J2" s="147"/>
      <c r="K2" s="147" t="s">
        <v>320</v>
      </c>
      <c r="L2" s="147"/>
      <c r="M2" s="147"/>
      <c r="N2" s="147"/>
      <c r="O2" s="147"/>
      <c r="P2" s="147"/>
    </row>
    <row r="3" spans="2:16" ht="47.5" customHeight="1" x14ac:dyDescent="0.35">
      <c r="B3" s="16" t="s">
        <v>1</v>
      </c>
      <c r="C3" s="16" t="s">
        <v>0</v>
      </c>
      <c r="D3" s="146" t="s">
        <v>136</v>
      </c>
      <c r="E3" s="146"/>
      <c r="F3" s="101" t="s">
        <v>133</v>
      </c>
      <c r="G3" s="101" t="s">
        <v>138</v>
      </c>
      <c r="H3" s="101" t="s">
        <v>134</v>
      </c>
      <c r="I3" s="101" t="s">
        <v>137</v>
      </c>
      <c r="J3" s="101" t="s">
        <v>135</v>
      </c>
      <c r="K3" s="101" t="s">
        <v>139</v>
      </c>
      <c r="L3" s="101" t="s">
        <v>133</v>
      </c>
      <c r="M3" s="101" t="s">
        <v>138</v>
      </c>
      <c r="N3" s="101" t="s">
        <v>134</v>
      </c>
      <c r="O3" s="101" t="s">
        <v>137</v>
      </c>
      <c r="P3" s="101" t="s">
        <v>135</v>
      </c>
    </row>
    <row r="4" spans="2:16" x14ac:dyDescent="0.35">
      <c r="B4" s="13">
        <v>1</v>
      </c>
      <c r="C4" s="13" t="s">
        <v>13</v>
      </c>
      <c r="D4" s="34" t="s">
        <v>33</v>
      </c>
      <c r="E4" s="102">
        <v>4</v>
      </c>
      <c r="F4" s="103">
        <v>1.1000000000000001</v>
      </c>
      <c r="G4" s="30">
        <v>495</v>
      </c>
      <c r="H4" s="30">
        <v>656</v>
      </c>
      <c r="I4" s="30">
        <v>222</v>
      </c>
      <c r="J4" s="30">
        <v>309</v>
      </c>
      <c r="K4" s="104">
        <v>4.0270000000000001</v>
      </c>
      <c r="L4" s="104">
        <v>1.1863999999999999</v>
      </c>
      <c r="M4" s="30">
        <v>623</v>
      </c>
      <c r="N4" s="30">
        <v>1035</v>
      </c>
      <c r="O4" s="30">
        <v>273</v>
      </c>
      <c r="P4" s="30">
        <v>501</v>
      </c>
    </row>
    <row r="5" spans="2:16" x14ac:dyDescent="0.35">
      <c r="B5" s="14"/>
      <c r="C5" s="14"/>
      <c r="D5" s="34" t="s">
        <v>34</v>
      </c>
      <c r="E5" s="102">
        <v>5.5</v>
      </c>
      <c r="F5" s="103">
        <v>1.8</v>
      </c>
      <c r="G5" s="30">
        <v>1151</v>
      </c>
      <c r="H5" s="30">
        <v>1611</v>
      </c>
      <c r="I5" s="30">
        <v>531</v>
      </c>
      <c r="J5" s="30">
        <v>1023</v>
      </c>
      <c r="K5" s="104">
        <v>5.4772999999999996</v>
      </c>
      <c r="L5" s="104">
        <v>1.9472</v>
      </c>
      <c r="M5" s="30">
        <v>1658</v>
      </c>
      <c r="N5" s="30">
        <v>1955</v>
      </c>
      <c r="O5" s="30">
        <v>774</v>
      </c>
      <c r="P5" s="30">
        <v>1180</v>
      </c>
    </row>
    <row r="6" spans="2:16" x14ac:dyDescent="0.35">
      <c r="B6" s="11"/>
      <c r="C6" s="11"/>
      <c r="D6" s="34" t="s">
        <v>35</v>
      </c>
      <c r="E6" s="102">
        <v>7.2</v>
      </c>
      <c r="F6" s="103">
        <v>5.4</v>
      </c>
      <c r="G6" s="30">
        <v>2762</v>
      </c>
      <c r="H6" s="30">
        <v>23965</v>
      </c>
      <c r="I6" s="30">
        <v>1554</v>
      </c>
      <c r="J6" s="30">
        <v>11468</v>
      </c>
      <c r="K6" s="104">
        <v>7.1849999999999996</v>
      </c>
      <c r="L6" s="104">
        <v>5.6032999999999999</v>
      </c>
      <c r="M6" s="30">
        <v>3613</v>
      </c>
      <c r="N6" s="30">
        <v>24334</v>
      </c>
      <c r="O6" s="30">
        <v>1954</v>
      </c>
      <c r="P6" s="30">
        <v>11331</v>
      </c>
    </row>
    <row r="7" spans="2:16" x14ac:dyDescent="0.35">
      <c r="B7" s="13">
        <v>2</v>
      </c>
      <c r="C7" s="13" t="s">
        <v>14</v>
      </c>
      <c r="D7" s="34" t="s">
        <v>33</v>
      </c>
      <c r="E7" s="102">
        <v>14.3</v>
      </c>
      <c r="F7" s="103">
        <v>7.9</v>
      </c>
      <c r="G7" s="30">
        <v>1427</v>
      </c>
      <c r="H7" s="30">
        <v>3214</v>
      </c>
      <c r="I7" s="30">
        <v>605</v>
      </c>
      <c r="J7" s="30">
        <v>1293</v>
      </c>
      <c r="K7" s="102">
        <v>14.055999999999999</v>
      </c>
      <c r="L7" s="103">
        <v>7.8270999999999997</v>
      </c>
      <c r="M7" s="30">
        <v>1241</v>
      </c>
      <c r="N7" s="30">
        <v>2955</v>
      </c>
      <c r="O7" s="30">
        <v>528</v>
      </c>
      <c r="P7" s="30">
        <v>1207</v>
      </c>
    </row>
    <row r="8" spans="2:16" x14ac:dyDescent="0.35">
      <c r="B8" s="14"/>
      <c r="C8" s="14"/>
      <c r="D8" s="34" t="s">
        <v>34</v>
      </c>
      <c r="E8" s="102">
        <v>14.7</v>
      </c>
      <c r="F8" s="103">
        <v>9.6</v>
      </c>
      <c r="G8" s="30">
        <v>1478</v>
      </c>
      <c r="H8" s="30">
        <v>4078</v>
      </c>
      <c r="I8" s="30">
        <v>627</v>
      </c>
      <c r="J8" s="30">
        <v>1658</v>
      </c>
      <c r="K8" s="102">
        <v>14.411</v>
      </c>
      <c r="L8" s="103">
        <v>9.3714999999999993</v>
      </c>
      <c r="M8" s="30">
        <v>1478</v>
      </c>
      <c r="N8" s="30">
        <v>3644</v>
      </c>
      <c r="O8" s="30">
        <v>627</v>
      </c>
      <c r="P8" s="30">
        <v>1453</v>
      </c>
    </row>
    <row r="9" spans="2:16" x14ac:dyDescent="0.35">
      <c r="B9" s="11"/>
      <c r="C9" s="11"/>
      <c r="D9" s="34" t="s">
        <v>35</v>
      </c>
      <c r="E9" s="102">
        <v>15.1</v>
      </c>
      <c r="F9" s="103">
        <v>10.9</v>
      </c>
      <c r="G9" s="30">
        <v>1478</v>
      </c>
      <c r="H9" s="30">
        <v>5580</v>
      </c>
      <c r="I9" s="30">
        <v>627</v>
      </c>
      <c r="J9" s="30">
        <v>2298</v>
      </c>
      <c r="K9" s="102">
        <v>14.771000000000001</v>
      </c>
      <c r="L9" s="103">
        <v>10.634</v>
      </c>
      <c r="M9" s="30">
        <v>1478</v>
      </c>
      <c r="N9" s="30">
        <v>4448</v>
      </c>
      <c r="O9" s="30">
        <v>627</v>
      </c>
      <c r="P9" s="30">
        <v>1806</v>
      </c>
    </row>
    <row r="10" spans="2:16" x14ac:dyDescent="0.35">
      <c r="B10" s="13">
        <v>3</v>
      </c>
      <c r="C10" s="13" t="s">
        <v>15</v>
      </c>
      <c r="D10" s="34" t="s">
        <v>33</v>
      </c>
      <c r="E10" s="102">
        <v>1.8</v>
      </c>
      <c r="F10" s="103">
        <v>0.4</v>
      </c>
      <c r="G10" s="30">
        <v>4192</v>
      </c>
      <c r="H10" s="30">
        <v>129</v>
      </c>
      <c r="I10" s="30">
        <v>1997</v>
      </c>
      <c r="J10" s="30">
        <v>48</v>
      </c>
      <c r="K10" s="102">
        <v>1.7464</v>
      </c>
      <c r="L10" s="103">
        <v>0.34032000000000001</v>
      </c>
      <c r="M10" s="30">
        <v>4192</v>
      </c>
      <c r="N10" s="30">
        <v>0</v>
      </c>
      <c r="O10" s="30">
        <v>1997</v>
      </c>
      <c r="P10" s="30">
        <v>0</v>
      </c>
    </row>
    <row r="11" spans="2:16" x14ac:dyDescent="0.35">
      <c r="B11" s="14"/>
      <c r="C11" s="14"/>
      <c r="D11" s="34" t="s">
        <v>34</v>
      </c>
      <c r="E11" s="102">
        <v>1.9</v>
      </c>
      <c r="F11" s="103">
        <v>0.6</v>
      </c>
      <c r="G11" s="30">
        <v>4192</v>
      </c>
      <c r="H11" s="30">
        <v>226</v>
      </c>
      <c r="I11" s="30">
        <v>1997</v>
      </c>
      <c r="J11" s="30">
        <v>96</v>
      </c>
      <c r="K11" s="102">
        <v>1.8448</v>
      </c>
      <c r="L11" s="103">
        <v>0.49031000000000002</v>
      </c>
      <c r="M11" s="30">
        <v>4192</v>
      </c>
      <c r="N11" s="30">
        <v>226</v>
      </c>
      <c r="O11" s="30">
        <v>1997</v>
      </c>
      <c r="P11" s="30">
        <v>96</v>
      </c>
    </row>
    <row r="12" spans="2:16" x14ac:dyDescent="0.35">
      <c r="B12" s="11"/>
      <c r="C12" s="11"/>
      <c r="D12" s="34" t="s">
        <v>35</v>
      </c>
      <c r="E12" s="102">
        <v>1.9</v>
      </c>
      <c r="F12" s="103">
        <v>0.8</v>
      </c>
      <c r="G12" s="30">
        <v>4192</v>
      </c>
      <c r="H12" s="30">
        <v>226</v>
      </c>
      <c r="I12" s="30">
        <v>1997</v>
      </c>
      <c r="J12" s="30">
        <v>96</v>
      </c>
      <c r="K12" s="102">
        <v>1.9898</v>
      </c>
      <c r="L12" s="103">
        <v>0.86277999999999999</v>
      </c>
      <c r="M12" s="30">
        <v>4192</v>
      </c>
      <c r="N12" s="30">
        <v>752</v>
      </c>
      <c r="O12" s="30">
        <v>1997</v>
      </c>
      <c r="P12" s="30">
        <v>420</v>
      </c>
    </row>
    <row r="13" spans="2:16" x14ac:dyDescent="0.35">
      <c r="B13" s="13">
        <v>4</v>
      </c>
      <c r="C13" s="13" t="s">
        <v>16</v>
      </c>
      <c r="D13" s="34" t="s">
        <v>33</v>
      </c>
      <c r="E13" s="102">
        <v>34.050465000000003</v>
      </c>
      <c r="F13" s="103">
        <v>29.864142000000001</v>
      </c>
      <c r="G13" s="105">
        <v>660</v>
      </c>
      <c r="H13" s="30">
        <v>2721</v>
      </c>
      <c r="I13" s="30">
        <v>852</v>
      </c>
      <c r="J13" s="30">
        <v>3803</v>
      </c>
      <c r="K13" s="102">
        <v>34.037756999999999</v>
      </c>
      <c r="L13" s="103">
        <v>25.896464999999999</v>
      </c>
      <c r="M13" s="35">
        <v>660</v>
      </c>
      <c r="N13" s="35">
        <v>2703</v>
      </c>
      <c r="O13" s="35">
        <v>852</v>
      </c>
      <c r="P13" s="35">
        <v>3782</v>
      </c>
    </row>
    <row r="14" spans="2:16" x14ac:dyDescent="0.35">
      <c r="B14" s="14"/>
      <c r="C14" s="14"/>
      <c r="D14" s="34" t="s">
        <v>34</v>
      </c>
      <c r="E14" s="102">
        <v>69.442640999999995</v>
      </c>
      <c r="F14" s="103">
        <v>63.700020000000002</v>
      </c>
      <c r="G14" s="35">
        <v>1317</v>
      </c>
      <c r="H14" s="30">
        <v>9760</v>
      </c>
      <c r="I14" s="30">
        <v>1505</v>
      </c>
      <c r="J14" s="30">
        <v>10169</v>
      </c>
      <c r="K14" s="102">
        <v>69.392142000000007</v>
      </c>
      <c r="L14" s="103">
        <v>62.525267999999997</v>
      </c>
      <c r="M14" s="35">
        <v>1317</v>
      </c>
      <c r="N14" s="35">
        <v>7048</v>
      </c>
      <c r="O14" s="35">
        <v>1505</v>
      </c>
      <c r="P14" s="35">
        <v>8528</v>
      </c>
    </row>
    <row r="15" spans="2:16" x14ac:dyDescent="0.35">
      <c r="B15" s="11"/>
      <c r="C15" s="11"/>
      <c r="D15" s="34" t="s">
        <v>35</v>
      </c>
      <c r="E15" s="102">
        <v>117.849141</v>
      </c>
      <c r="F15" s="103">
        <v>90.014336999999998</v>
      </c>
      <c r="G15" s="35">
        <v>2640</v>
      </c>
      <c r="H15" s="30">
        <v>37053</v>
      </c>
      <c r="I15" s="30">
        <v>3733</v>
      </c>
      <c r="J15" s="30">
        <v>33303</v>
      </c>
      <c r="K15" s="102">
        <v>117.838521</v>
      </c>
      <c r="L15" s="103">
        <v>90.861497999999997</v>
      </c>
      <c r="M15" s="35">
        <v>2640</v>
      </c>
      <c r="N15" s="35">
        <v>26361</v>
      </c>
      <c r="O15" s="35">
        <v>3733</v>
      </c>
      <c r="P15" s="35">
        <v>28248</v>
      </c>
    </row>
    <row r="16" spans="2:16" s="6" customFormat="1" x14ac:dyDescent="0.35">
      <c r="B16" s="57">
        <v>5</v>
      </c>
      <c r="C16" s="57" t="s">
        <v>17</v>
      </c>
      <c r="D16" s="34" t="s">
        <v>33</v>
      </c>
      <c r="E16" s="102">
        <v>20.755053</v>
      </c>
      <c r="F16" s="103">
        <v>70.525808999999995</v>
      </c>
      <c r="G16" s="35">
        <v>1425</v>
      </c>
      <c r="H16" s="30">
        <v>7630</v>
      </c>
      <c r="I16" s="30">
        <v>793</v>
      </c>
      <c r="J16" s="30">
        <v>3438</v>
      </c>
      <c r="K16" s="102">
        <v>20.751480000000001</v>
      </c>
      <c r="L16" s="103">
        <v>73.062467999999996</v>
      </c>
      <c r="M16" s="35">
        <v>1425</v>
      </c>
      <c r="N16" s="35">
        <v>8306</v>
      </c>
      <c r="O16" s="35">
        <v>793</v>
      </c>
      <c r="P16" s="35">
        <v>3712</v>
      </c>
    </row>
    <row r="17" spans="2:16" s="6" customFormat="1" x14ac:dyDescent="0.35">
      <c r="B17" s="59"/>
      <c r="C17" s="59"/>
      <c r="D17" s="34" t="s">
        <v>34</v>
      </c>
      <c r="E17" s="102">
        <v>75.675185999999997</v>
      </c>
      <c r="F17" s="103">
        <v>106.852059</v>
      </c>
      <c r="G17" s="35">
        <v>3751</v>
      </c>
      <c r="H17" s="30">
        <v>16706</v>
      </c>
      <c r="I17" s="30">
        <v>1857</v>
      </c>
      <c r="J17" s="30">
        <v>6727</v>
      </c>
      <c r="K17" s="102">
        <v>75.627674999999996</v>
      </c>
      <c r="L17" s="103">
        <v>108.61437599999999</v>
      </c>
      <c r="M17" s="35">
        <v>3751</v>
      </c>
      <c r="N17" s="35">
        <v>17139</v>
      </c>
      <c r="O17" s="35">
        <v>1857</v>
      </c>
      <c r="P17" s="35">
        <v>6924</v>
      </c>
    </row>
    <row r="18" spans="2:16" s="6" customFormat="1" x14ac:dyDescent="0.35">
      <c r="B18" s="61"/>
      <c r="C18" s="61"/>
      <c r="D18" s="34" t="s">
        <v>35</v>
      </c>
      <c r="E18" s="102">
        <v>151.08139800000001</v>
      </c>
      <c r="F18" s="103">
        <v>123.300963</v>
      </c>
      <c r="G18" s="35">
        <v>10169</v>
      </c>
      <c r="H18" s="30">
        <v>31566</v>
      </c>
      <c r="I18" s="30">
        <v>4711</v>
      </c>
      <c r="J18" s="30">
        <v>13220</v>
      </c>
      <c r="K18" s="102">
        <v>151.06713300000001</v>
      </c>
      <c r="L18" s="103">
        <v>126.20192599999999</v>
      </c>
      <c r="M18" s="35">
        <v>10169</v>
      </c>
      <c r="N18" s="35">
        <v>33542</v>
      </c>
      <c r="O18" s="35">
        <v>4711</v>
      </c>
      <c r="P18" s="35">
        <v>14133</v>
      </c>
    </row>
    <row r="19" spans="2:16" x14ac:dyDescent="0.35">
      <c r="B19" s="13">
        <v>6</v>
      </c>
      <c r="C19" s="13" t="s">
        <v>18</v>
      </c>
      <c r="D19" s="34" t="s">
        <v>33</v>
      </c>
      <c r="E19" s="102">
        <v>23.632524</v>
      </c>
      <c r="F19" s="103">
        <v>8.4709350000000008</v>
      </c>
      <c r="G19" s="30">
        <v>1284</v>
      </c>
      <c r="H19" s="30">
        <v>2010</v>
      </c>
      <c r="I19" s="30">
        <v>821</v>
      </c>
      <c r="J19" s="30">
        <v>862</v>
      </c>
      <c r="K19" s="102">
        <v>23.630057999999998</v>
      </c>
      <c r="L19" s="106">
        <v>8.1</v>
      </c>
      <c r="M19" s="35">
        <v>1284</v>
      </c>
      <c r="N19" s="35">
        <v>2010</v>
      </c>
      <c r="O19" s="35">
        <v>821</v>
      </c>
      <c r="P19" s="35">
        <v>876</v>
      </c>
    </row>
    <row r="20" spans="2:16" x14ac:dyDescent="0.35">
      <c r="B20" s="14"/>
      <c r="C20" s="14"/>
      <c r="D20" s="34" t="s">
        <v>34</v>
      </c>
      <c r="E20" s="102">
        <v>25.596135</v>
      </c>
      <c r="F20" s="103">
        <v>9.0746459999999995</v>
      </c>
      <c r="G20" s="30">
        <v>1850</v>
      </c>
      <c r="H20" s="30">
        <v>2249</v>
      </c>
      <c r="I20" s="30">
        <v>1223</v>
      </c>
      <c r="J20" s="30">
        <v>876</v>
      </c>
      <c r="K20" s="102">
        <v>25.593686999999999</v>
      </c>
      <c r="L20" s="103">
        <v>8.1999999999999993</v>
      </c>
      <c r="M20" s="35">
        <v>1850</v>
      </c>
      <c r="N20" s="35">
        <v>2124</v>
      </c>
      <c r="O20" s="35">
        <v>1223</v>
      </c>
      <c r="P20" s="35">
        <v>792</v>
      </c>
    </row>
    <row r="21" spans="2:16" x14ac:dyDescent="0.35">
      <c r="B21" s="11"/>
      <c r="C21" s="11"/>
      <c r="D21" s="34" t="s">
        <v>35</v>
      </c>
      <c r="E21" s="102">
        <v>27.741420000000002</v>
      </c>
      <c r="F21" s="103">
        <v>9.2838689999999993</v>
      </c>
      <c r="G21" s="30">
        <v>1989</v>
      </c>
      <c r="H21" s="30">
        <v>3175</v>
      </c>
      <c r="I21" s="30">
        <v>1275</v>
      </c>
      <c r="J21" s="30">
        <v>1523</v>
      </c>
      <c r="K21" s="102">
        <v>27.739557000000001</v>
      </c>
      <c r="L21" s="103">
        <v>8.3000000000000007</v>
      </c>
      <c r="M21" s="35">
        <v>1989</v>
      </c>
      <c r="N21" s="35">
        <v>2970</v>
      </c>
      <c r="O21" s="35">
        <v>1275</v>
      </c>
      <c r="P21" s="35">
        <v>1376</v>
      </c>
    </row>
    <row r="22" spans="2:16" x14ac:dyDescent="0.35">
      <c r="B22" s="13">
        <v>7</v>
      </c>
      <c r="C22" s="13" t="s">
        <v>21</v>
      </c>
      <c r="D22" s="34" t="s">
        <v>33</v>
      </c>
      <c r="E22" s="102">
        <v>31.845905999999999</v>
      </c>
      <c r="F22" s="103">
        <v>9.6999999999999993</v>
      </c>
      <c r="G22" s="105">
        <v>944</v>
      </c>
      <c r="H22" s="30">
        <v>112</v>
      </c>
      <c r="I22" s="30">
        <v>1120</v>
      </c>
      <c r="J22" s="30">
        <v>98</v>
      </c>
      <c r="K22" s="102">
        <v>31.837716</v>
      </c>
      <c r="L22" s="103">
        <v>8.5</v>
      </c>
      <c r="M22" s="35">
        <v>944</v>
      </c>
      <c r="N22" s="35">
        <v>118</v>
      </c>
      <c r="O22" s="35">
        <v>1120</v>
      </c>
      <c r="P22" s="35">
        <v>103</v>
      </c>
    </row>
    <row r="23" spans="2:16" x14ac:dyDescent="0.35">
      <c r="B23" s="14"/>
      <c r="C23" s="14"/>
      <c r="D23" s="34" t="s">
        <v>34</v>
      </c>
      <c r="E23" s="102">
        <v>37.309437000000003</v>
      </c>
      <c r="F23" s="103">
        <v>11.9</v>
      </c>
      <c r="G23" s="105">
        <v>988</v>
      </c>
      <c r="H23" s="30">
        <v>577</v>
      </c>
      <c r="I23" s="30">
        <v>1170</v>
      </c>
      <c r="J23" s="30">
        <v>452</v>
      </c>
      <c r="K23" s="102">
        <v>37.301651999999997</v>
      </c>
      <c r="L23" s="103">
        <v>11.582991</v>
      </c>
      <c r="M23" s="35">
        <v>988</v>
      </c>
      <c r="N23" s="35">
        <v>417</v>
      </c>
      <c r="O23" s="35">
        <v>1170</v>
      </c>
      <c r="P23" s="35">
        <v>368</v>
      </c>
    </row>
    <row r="24" spans="2:16" x14ac:dyDescent="0.35">
      <c r="B24" s="11"/>
      <c r="C24" s="11"/>
      <c r="D24" s="34" t="s">
        <v>35</v>
      </c>
      <c r="E24" s="102">
        <v>41.472557999999999</v>
      </c>
      <c r="F24" s="103">
        <v>15.1</v>
      </c>
      <c r="G24" s="105">
        <v>988</v>
      </c>
      <c r="H24" s="30">
        <v>744</v>
      </c>
      <c r="I24" s="30">
        <v>1170</v>
      </c>
      <c r="J24" s="30">
        <v>885</v>
      </c>
      <c r="K24" s="102">
        <v>41.467148999999999</v>
      </c>
      <c r="L24" s="103">
        <v>15.9</v>
      </c>
      <c r="M24" s="35">
        <v>988</v>
      </c>
      <c r="N24" s="35">
        <v>624</v>
      </c>
      <c r="O24" s="35">
        <v>1170</v>
      </c>
      <c r="P24" s="35">
        <v>621</v>
      </c>
    </row>
    <row r="25" spans="2:16" x14ac:dyDescent="0.35">
      <c r="B25" s="13">
        <v>8</v>
      </c>
      <c r="C25" s="13" t="s">
        <v>22</v>
      </c>
      <c r="D25" s="34" t="s">
        <v>33</v>
      </c>
      <c r="E25" s="102">
        <v>170.01942299999999</v>
      </c>
      <c r="F25" s="103">
        <v>76.582061999999993</v>
      </c>
      <c r="G25" s="30">
        <v>8780</v>
      </c>
      <c r="H25" s="30">
        <v>8396</v>
      </c>
      <c r="I25" s="30">
        <v>3372</v>
      </c>
      <c r="J25" s="30">
        <v>4193</v>
      </c>
      <c r="K25" s="102">
        <v>169.97793300000001</v>
      </c>
      <c r="L25" s="103">
        <v>69.388092</v>
      </c>
      <c r="M25" s="35">
        <v>8780</v>
      </c>
      <c r="N25" s="35">
        <v>7446</v>
      </c>
      <c r="O25" s="35">
        <v>3372</v>
      </c>
      <c r="P25" s="35">
        <v>3823</v>
      </c>
    </row>
    <row r="26" spans="2:16" x14ac:dyDescent="0.35">
      <c r="B26" s="14"/>
      <c r="C26" s="14"/>
      <c r="D26" s="34" t="s">
        <v>34</v>
      </c>
      <c r="E26" s="102">
        <v>182.77643699999999</v>
      </c>
      <c r="F26" s="103">
        <v>87.749919000000006</v>
      </c>
      <c r="G26" s="30">
        <v>10172</v>
      </c>
      <c r="H26" s="30">
        <v>11283</v>
      </c>
      <c r="I26" s="30">
        <v>4112</v>
      </c>
      <c r="J26" s="30">
        <v>5884</v>
      </c>
      <c r="K26" s="102">
        <v>182.73743999999999</v>
      </c>
      <c r="L26" s="103">
        <v>75.679964999999996</v>
      </c>
      <c r="M26" s="35">
        <v>10172</v>
      </c>
      <c r="N26" s="35">
        <v>8308</v>
      </c>
      <c r="O26" s="35">
        <v>4112</v>
      </c>
      <c r="P26" s="35">
        <v>4189</v>
      </c>
    </row>
    <row r="27" spans="2:16" x14ac:dyDescent="0.35">
      <c r="B27" s="11"/>
      <c r="C27" s="11"/>
      <c r="D27" s="34" t="s">
        <v>35</v>
      </c>
      <c r="E27" s="102">
        <v>196.05098699999999</v>
      </c>
      <c r="F27" s="103">
        <v>97.964117999999999</v>
      </c>
      <c r="G27" s="30">
        <v>11196</v>
      </c>
      <c r="H27" s="30">
        <v>15944</v>
      </c>
      <c r="I27" s="30">
        <v>4541</v>
      </c>
      <c r="J27" s="30">
        <v>8453</v>
      </c>
      <c r="K27" s="102">
        <v>196.009434</v>
      </c>
      <c r="L27" s="103">
        <v>81.235206000000005</v>
      </c>
      <c r="M27" s="35">
        <v>11196</v>
      </c>
      <c r="N27" s="35">
        <v>11489</v>
      </c>
      <c r="O27" s="35">
        <v>4541</v>
      </c>
      <c r="P27" s="35">
        <v>6200</v>
      </c>
    </row>
    <row r="28" spans="2:16" x14ac:dyDescent="0.35">
      <c r="B28" s="13">
        <v>9</v>
      </c>
      <c r="C28" s="13" t="s">
        <v>19</v>
      </c>
      <c r="D28" s="34" t="s">
        <v>33</v>
      </c>
      <c r="E28" s="102">
        <v>319.81400000000002</v>
      </c>
      <c r="F28" s="103">
        <v>124.21735</v>
      </c>
      <c r="G28" s="30">
        <v>8871</v>
      </c>
      <c r="H28" s="30">
        <v>3816</v>
      </c>
      <c r="I28" s="30">
        <v>4055</v>
      </c>
      <c r="J28" s="30">
        <v>1860</v>
      </c>
      <c r="K28" s="102">
        <v>319.72747500000003</v>
      </c>
      <c r="L28" s="103">
        <v>111.9</v>
      </c>
      <c r="M28" s="35">
        <v>8871</v>
      </c>
      <c r="N28" s="35">
        <v>3244</v>
      </c>
      <c r="O28" s="35">
        <v>4055</v>
      </c>
      <c r="P28" s="35">
        <v>1642</v>
      </c>
    </row>
    <row r="29" spans="2:16" x14ac:dyDescent="0.35">
      <c r="B29" s="14"/>
      <c r="C29" s="14"/>
      <c r="D29" s="34" t="s">
        <v>34</v>
      </c>
      <c r="E29" s="102">
        <v>347.65795000000003</v>
      </c>
      <c r="F29" s="103">
        <v>127.9496</v>
      </c>
      <c r="G29" s="30">
        <v>9874</v>
      </c>
      <c r="H29" s="30">
        <v>3963</v>
      </c>
      <c r="I29" s="30">
        <v>4487</v>
      </c>
      <c r="J29" s="30">
        <v>1902</v>
      </c>
      <c r="K29" s="102">
        <v>347.59910000000002</v>
      </c>
      <c r="L29" s="103">
        <v>117.420125</v>
      </c>
      <c r="M29" s="35">
        <v>9874</v>
      </c>
      <c r="N29" s="35">
        <v>3836</v>
      </c>
      <c r="O29" s="35">
        <v>4487</v>
      </c>
      <c r="P29" s="35">
        <v>1803</v>
      </c>
    </row>
    <row r="30" spans="2:16" x14ac:dyDescent="0.35">
      <c r="B30" s="11"/>
      <c r="C30" s="11"/>
      <c r="D30" s="34" t="s">
        <v>35</v>
      </c>
      <c r="E30" s="102">
        <v>372.82662499999998</v>
      </c>
      <c r="F30" s="103">
        <v>129.49767499999999</v>
      </c>
      <c r="G30" s="30">
        <v>10084</v>
      </c>
      <c r="H30" s="30">
        <v>5693</v>
      </c>
      <c r="I30" s="30">
        <v>4575</v>
      </c>
      <c r="J30" s="30">
        <v>2681</v>
      </c>
      <c r="K30" s="102">
        <v>372.77949999999998</v>
      </c>
      <c r="L30" s="103">
        <v>120.8</v>
      </c>
      <c r="M30" s="35">
        <v>10084</v>
      </c>
      <c r="N30" s="35">
        <v>4837</v>
      </c>
      <c r="O30" s="35">
        <v>4575</v>
      </c>
      <c r="P30" s="35">
        <v>2315</v>
      </c>
    </row>
    <row r="31" spans="2:16" x14ac:dyDescent="0.35">
      <c r="B31" s="13">
        <v>10</v>
      </c>
      <c r="C31" s="13" t="s">
        <v>20</v>
      </c>
      <c r="D31" s="34" t="s">
        <v>33</v>
      </c>
      <c r="E31" s="102">
        <v>123.39755</v>
      </c>
      <c r="F31" s="103">
        <v>104.08620000000001</v>
      </c>
      <c r="G31" s="30">
        <v>17077</v>
      </c>
      <c r="H31" s="30">
        <v>7832</v>
      </c>
      <c r="I31" s="30">
        <v>6650</v>
      </c>
      <c r="J31" s="30">
        <v>3523</v>
      </c>
      <c r="K31" s="102">
        <v>123.39977500000001</v>
      </c>
      <c r="L31" s="103">
        <v>106.4</v>
      </c>
      <c r="M31" s="35">
        <v>17077</v>
      </c>
      <c r="N31" s="35">
        <v>10205</v>
      </c>
      <c r="O31" s="35">
        <v>6650</v>
      </c>
      <c r="P31" s="35">
        <v>4937</v>
      </c>
    </row>
    <row r="32" spans="2:16" x14ac:dyDescent="0.35">
      <c r="B32" s="14"/>
      <c r="C32" s="14"/>
      <c r="D32" s="34" t="s">
        <v>34</v>
      </c>
      <c r="E32" s="102">
        <v>156.00225</v>
      </c>
      <c r="F32" s="103">
        <v>108.78919999999999</v>
      </c>
      <c r="G32" s="30">
        <v>20992</v>
      </c>
      <c r="H32" s="30">
        <v>9057</v>
      </c>
      <c r="I32" s="30">
        <v>8410</v>
      </c>
      <c r="J32" s="30">
        <v>4443</v>
      </c>
      <c r="K32" s="102">
        <v>156.00432499999999</v>
      </c>
      <c r="L32" s="103">
        <v>115.8956</v>
      </c>
      <c r="M32" s="35">
        <v>20992</v>
      </c>
      <c r="N32" s="35">
        <v>9947</v>
      </c>
      <c r="O32" s="35">
        <v>8410</v>
      </c>
      <c r="P32" s="35">
        <v>5051</v>
      </c>
    </row>
    <row r="33" spans="2:16" x14ac:dyDescent="0.35">
      <c r="B33" s="11"/>
      <c r="C33" s="11"/>
      <c r="D33" s="34" t="s">
        <v>35</v>
      </c>
      <c r="E33" s="102">
        <v>187.26689999999999</v>
      </c>
      <c r="F33" s="103">
        <v>109.09895</v>
      </c>
      <c r="G33" s="30">
        <v>23035</v>
      </c>
      <c r="H33" s="30">
        <v>16723</v>
      </c>
      <c r="I33" s="30">
        <v>9323</v>
      </c>
      <c r="J33" s="30">
        <v>8292</v>
      </c>
      <c r="K33" s="102">
        <v>187.268475</v>
      </c>
      <c r="L33" s="103">
        <v>120.7</v>
      </c>
      <c r="M33" s="35">
        <v>23035</v>
      </c>
      <c r="N33" s="35">
        <v>16604</v>
      </c>
      <c r="O33" s="35">
        <v>9323</v>
      </c>
      <c r="P33" s="35">
        <v>8272</v>
      </c>
    </row>
    <row r="34" spans="2:16" x14ac:dyDescent="0.35">
      <c r="B34" s="13">
        <v>11</v>
      </c>
      <c r="C34" s="13" t="s">
        <v>23</v>
      </c>
      <c r="D34" s="34" t="s">
        <v>33</v>
      </c>
      <c r="E34" s="102">
        <v>141.97800000000001</v>
      </c>
      <c r="F34" s="103">
        <v>339.60907500000002</v>
      </c>
      <c r="G34" s="35">
        <v>26131</v>
      </c>
      <c r="H34" s="30">
        <v>22760</v>
      </c>
      <c r="I34" s="30">
        <v>16105</v>
      </c>
      <c r="J34" s="30">
        <v>13559</v>
      </c>
      <c r="K34" s="102">
        <v>141.97725</v>
      </c>
      <c r="L34" s="103">
        <v>351.32350000000002</v>
      </c>
      <c r="M34" s="35">
        <v>26131</v>
      </c>
      <c r="N34" s="35">
        <v>23693</v>
      </c>
      <c r="O34" s="35">
        <v>16105</v>
      </c>
      <c r="P34" s="35">
        <v>14220</v>
      </c>
    </row>
    <row r="35" spans="2:16" x14ac:dyDescent="0.35">
      <c r="B35" s="14"/>
      <c r="C35" s="14"/>
      <c r="D35" s="34" t="s">
        <v>34</v>
      </c>
      <c r="E35" s="102">
        <v>203.601675</v>
      </c>
      <c r="F35" s="103">
        <v>343.52884999999998</v>
      </c>
      <c r="G35" s="35">
        <v>34997</v>
      </c>
      <c r="H35" s="30">
        <v>40766</v>
      </c>
      <c r="I35" s="30">
        <v>21194</v>
      </c>
      <c r="J35" s="30">
        <v>27350</v>
      </c>
      <c r="K35" s="102">
        <v>203.60082499999999</v>
      </c>
      <c r="L35" s="103">
        <v>359.52782500000001</v>
      </c>
      <c r="M35" s="35">
        <v>34997</v>
      </c>
      <c r="N35" s="35">
        <v>42222</v>
      </c>
      <c r="O35" s="35">
        <v>21194</v>
      </c>
      <c r="P35" s="35">
        <v>28274</v>
      </c>
    </row>
    <row r="36" spans="2:16" x14ac:dyDescent="0.35">
      <c r="B36" s="11"/>
      <c r="C36" s="11"/>
      <c r="D36" s="34" t="s">
        <v>35</v>
      </c>
      <c r="E36" s="102">
        <v>263.00042500000001</v>
      </c>
      <c r="F36" s="103">
        <v>359.72125</v>
      </c>
      <c r="G36" s="35">
        <v>39367</v>
      </c>
      <c r="H36" s="30">
        <v>122257</v>
      </c>
      <c r="I36" s="30">
        <v>23664</v>
      </c>
      <c r="J36" s="30">
        <v>81314</v>
      </c>
      <c r="K36" s="102">
        <v>262.99995000000001</v>
      </c>
      <c r="L36" s="103">
        <v>371.51159999999999</v>
      </c>
      <c r="M36" s="35">
        <v>39367</v>
      </c>
      <c r="N36" s="35">
        <v>116178</v>
      </c>
      <c r="O36" s="35">
        <v>23664</v>
      </c>
      <c r="P36" s="35">
        <v>76875</v>
      </c>
    </row>
    <row r="37" spans="2:16" x14ac:dyDescent="0.35">
      <c r="B37" s="139" t="s">
        <v>42</v>
      </c>
      <c r="C37" s="140"/>
      <c r="D37" s="1" t="s">
        <v>33</v>
      </c>
      <c r="E37" s="108">
        <f>SUM(E4,E7,E10,E13,E16,E19,E22,E25,E28,E31,E34)</f>
        <v>885.59292099999993</v>
      </c>
      <c r="F37" s="108">
        <f t="shared" ref="F37:P37" si="0">SUM(F4,F7,F10,F13,F16,F19,F22,F25,F28,F31,F34)</f>
        <v>772.45557299999996</v>
      </c>
      <c r="G37" s="109">
        <f t="shared" si="0"/>
        <v>71286</v>
      </c>
      <c r="H37" s="109">
        <f t="shared" si="0"/>
        <v>59276</v>
      </c>
      <c r="I37" s="109">
        <f t="shared" si="0"/>
        <v>36592</v>
      </c>
      <c r="J37" s="109">
        <f t="shared" si="0"/>
        <v>32986</v>
      </c>
      <c r="K37" s="111">
        <f t="shared" si="0"/>
        <v>885.16884400000004</v>
      </c>
      <c r="L37" s="111">
        <f t="shared" si="0"/>
        <v>763.9243449999999</v>
      </c>
      <c r="M37" s="109">
        <f t="shared" si="0"/>
        <v>71228</v>
      </c>
      <c r="N37" s="109">
        <f t="shared" si="0"/>
        <v>61715</v>
      </c>
      <c r="O37" s="109">
        <f t="shared" si="0"/>
        <v>36566</v>
      </c>
      <c r="P37" s="109">
        <f t="shared" si="0"/>
        <v>34803</v>
      </c>
    </row>
    <row r="38" spans="2:16" x14ac:dyDescent="0.35">
      <c r="B38" s="141"/>
      <c r="C38" s="142"/>
      <c r="D38" s="1" t="s">
        <v>34</v>
      </c>
      <c r="E38" s="108">
        <f t="shared" ref="E38:P39" si="1">SUM(E5,E8,E11,E14,E17,E20,E23,E26,E29,E32,E35)</f>
        <v>1120.1617110000002</v>
      </c>
      <c r="F38" s="108">
        <f t="shared" si="1"/>
        <v>871.54429400000004</v>
      </c>
      <c r="G38" s="109">
        <f t="shared" si="1"/>
        <v>90762</v>
      </c>
      <c r="H38" s="109">
        <f t="shared" si="1"/>
        <v>100276</v>
      </c>
      <c r="I38" s="109">
        <f t="shared" si="1"/>
        <v>47113</v>
      </c>
      <c r="J38" s="109">
        <f t="shared" si="1"/>
        <v>60580</v>
      </c>
      <c r="K38" s="111">
        <f t="shared" si="1"/>
        <v>1119.5899460000001</v>
      </c>
      <c r="L38" s="111">
        <f t="shared" si="1"/>
        <v>871.25515999999993</v>
      </c>
      <c r="M38" s="109">
        <f t="shared" si="1"/>
        <v>91269</v>
      </c>
      <c r="N38" s="109">
        <f t="shared" si="1"/>
        <v>96866</v>
      </c>
      <c r="O38" s="109">
        <f t="shared" si="1"/>
        <v>47356</v>
      </c>
      <c r="P38" s="109">
        <f t="shared" si="1"/>
        <v>58658</v>
      </c>
    </row>
    <row r="39" spans="2:16" x14ac:dyDescent="0.35">
      <c r="B39" s="143"/>
      <c r="C39" s="144"/>
      <c r="D39" s="1" t="s">
        <v>35</v>
      </c>
      <c r="E39" s="108">
        <f t="shared" si="1"/>
        <v>1381.489454</v>
      </c>
      <c r="F39" s="108">
        <f t="shared" si="1"/>
        <v>951.08116199999995</v>
      </c>
      <c r="G39" s="109">
        <f t="shared" si="1"/>
        <v>107900</v>
      </c>
      <c r="H39" s="109">
        <f t="shared" si="1"/>
        <v>262926</v>
      </c>
      <c r="I39" s="109">
        <f t="shared" si="1"/>
        <v>57170</v>
      </c>
      <c r="J39" s="109">
        <f t="shared" si="1"/>
        <v>163533</v>
      </c>
      <c r="K39" s="111">
        <f t="shared" si="1"/>
        <v>1381.1155189999999</v>
      </c>
      <c r="L39" s="111">
        <f t="shared" si="1"/>
        <v>952.61031000000003</v>
      </c>
      <c r="M39" s="109">
        <f t="shared" si="1"/>
        <v>108751</v>
      </c>
      <c r="N39" s="109">
        <f t="shared" si="1"/>
        <v>242139</v>
      </c>
      <c r="O39" s="109">
        <f t="shared" si="1"/>
        <v>57570</v>
      </c>
      <c r="P39" s="109">
        <f t="shared" si="1"/>
        <v>151597</v>
      </c>
    </row>
    <row r="42" spans="2:16" x14ac:dyDescent="0.35">
      <c r="K42" s="128"/>
    </row>
  </sheetData>
  <mergeCells count="4">
    <mergeCell ref="D3:E3"/>
    <mergeCell ref="D2:J2"/>
    <mergeCell ref="K2:P2"/>
    <mergeCell ref="B37:C39"/>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1624E-06E8-4BA2-BBF0-2D1B78251CFD}">
  <dimension ref="B2:P39"/>
  <sheetViews>
    <sheetView topLeftCell="C1" workbookViewId="0">
      <selection activeCell="Q1" sqref="Q1:W1048576"/>
    </sheetView>
  </sheetViews>
  <sheetFormatPr defaultRowHeight="14.5" x14ac:dyDescent="0.35"/>
  <cols>
    <col min="2" max="2" width="4.6328125" customWidth="1"/>
    <col min="3" max="3" width="17.7265625" customWidth="1"/>
    <col min="4" max="4" width="3.26953125" style="6" customWidth="1"/>
    <col min="5" max="5" width="10.7265625" style="6" customWidth="1"/>
    <col min="6" max="6" width="14.26953125" style="6" customWidth="1"/>
    <col min="7" max="7" width="14.54296875" style="6" customWidth="1"/>
    <col min="8" max="8" width="14.453125" style="6" customWidth="1"/>
    <col min="9" max="9" width="13.6328125" style="6" customWidth="1"/>
    <col min="10" max="10" width="14.1796875" style="6" customWidth="1"/>
    <col min="11" max="11" width="12.36328125" style="6" customWidth="1"/>
    <col min="12" max="12" width="13.81640625" style="6" customWidth="1"/>
    <col min="13" max="13" width="12.6328125" style="6" customWidth="1"/>
    <col min="14" max="14" width="13" style="6" customWidth="1"/>
    <col min="15" max="15" width="11.36328125" style="6" customWidth="1"/>
    <col min="16" max="16" width="14.6328125" style="6" customWidth="1"/>
  </cols>
  <sheetData>
    <row r="2" spans="2:16" ht="31.5" customHeight="1" x14ac:dyDescent="0.35">
      <c r="D2" s="147" t="s">
        <v>321</v>
      </c>
      <c r="E2" s="147"/>
      <c r="F2" s="147"/>
      <c r="G2" s="147"/>
      <c r="H2" s="147"/>
      <c r="I2" s="147"/>
      <c r="J2" s="147"/>
      <c r="K2" s="147" t="s">
        <v>320</v>
      </c>
      <c r="L2" s="147"/>
      <c r="M2" s="147"/>
      <c r="N2" s="147"/>
      <c r="O2" s="147"/>
      <c r="P2" s="147"/>
    </row>
    <row r="3" spans="2:16" ht="54" customHeight="1" x14ac:dyDescent="0.35">
      <c r="B3" s="1" t="s">
        <v>1</v>
      </c>
      <c r="C3" s="1" t="s">
        <v>0</v>
      </c>
      <c r="D3" s="146" t="s">
        <v>136</v>
      </c>
      <c r="E3" s="146"/>
      <c r="F3" s="101" t="s">
        <v>133</v>
      </c>
      <c r="G3" s="101" t="s">
        <v>138</v>
      </c>
      <c r="H3" s="101" t="s">
        <v>134</v>
      </c>
      <c r="I3" s="101" t="s">
        <v>137</v>
      </c>
      <c r="J3" s="101" t="s">
        <v>135</v>
      </c>
      <c r="K3" s="101" t="s">
        <v>139</v>
      </c>
      <c r="L3" s="101" t="s">
        <v>133</v>
      </c>
      <c r="M3" s="101" t="s">
        <v>138</v>
      </c>
      <c r="N3" s="101" t="s">
        <v>134</v>
      </c>
      <c r="O3" s="101" t="s">
        <v>137</v>
      </c>
      <c r="P3" s="101" t="s">
        <v>135</v>
      </c>
    </row>
    <row r="4" spans="2:16" x14ac:dyDescent="0.35">
      <c r="B4" s="13">
        <v>1</v>
      </c>
      <c r="C4" s="15" t="s">
        <v>8</v>
      </c>
      <c r="D4" s="34" t="s">
        <v>33</v>
      </c>
      <c r="E4" s="102">
        <v>2.4</v>
      </c>
      <c r="F4" s="103">
        <v>3</v>
      </c>
      <c r="G4" s="30">
        <v>0</v>
      </c>
      <c r="H4" s="30">
        <v>545</v>
      </c>
      <c r="I4" s="30">
        <v>0</v>
      </c>
      <c r="J4" s="30">
        <v>415</v>
      </c>
      <c r="K4" s="102">
        <v>2.3159000000000001</v>
      </c>
      <c r="L4" s="103">
        <v>2.8</v>
      </c>
      <c r="M4" s="30">
        <v>0</v>
      </c>
      <c r="N4" s="30">
        <v>507</v>
      </c>
      <c r="O4" s="30">
        <v>0</v>
      </c>
      <c r="P4" s="30">
        <v>395</v>
      </c>
    </row>
    <row r="5" spans="2:16" x14ac:dyDescent="0.35">
      <c r="B5" s="14"/>
      <c r="C5" s="17"/>
      <c r="D5" s="34" t="s">
        <v>34</v>
      </c>
      <c r="E5" s="102">
        <v>3</v>
      </c>
      <c r="F5" s="103">
        <v>4.4000000000000004</v>
      </c>
      <c r="G5" s="30">
        <v>6</v>
      </c>
      <c r="H5" s="30">
        <v>900</v>
      </c>
      <c r="I5" s="30">
        <v>2</v>
      </c>
      <c r="J5" s="30">
        <v>682</v>
      </c>
      <c r="K5" s="102">
        <v>2.8298999999999999</v>
      </c>
      <c r="L5" s="103">
        <v>4.2</v>
      </c>
      <c r="M5" s="30">
        <v>0</v>
      </c>
      <c r="N5" s="30">
        <v>746</v>
      </c>
      <c r="O5" s="30">
        <v>0</v>
      </c>
      <c r="P5" s="30">
        <v>574</v>
      </c>
    </row>
    <row r="6" spans="2:16" x14ac:dyDescent="0.35">
      <c r="B6" s="11"/>
      <c r="C6" s="12"/>
      <c r="D6" s="34" t="s">
        <v>35</v>
      </c>
      <c r="E6" s="102">
        <v>6.3</v>
      </c>
      <c r="F6" s="103">
        <v>4.8</v>
      </c>
      <c r="G6" s="30">
        <v>486</v>
      </c>
      <c r="H6" s="30">
        <v>1812</v>
      </c>
      <c r="I6" s="30">
        <v>383</v>
      </c>
      <c r="J6" s="30">
        <v>1456</v>
      </c>
      <c r="K6" s="102">
        <v>5.9874999999999998</v>
      </c>
      <c r="L6" s="103">
        <v>4.5999999999999996</v>
      </c>
      <c r="M6" s="30">
        <v>486</v>
      </c>
      <c r="N6" s="30">
        <v>1050</v>
      </c>
      <c r="O6" s="30">
        <v>383</v>
      </c>
      <c r="P6" s="30">
        <v>938</v>
      </c>
    </row>
    <row r="7" spans="2:16" x14ac:dyDescent="0.35">
      <c r="B7" s="13">
        <f>B4+1</f>
        <v>2</v>
      </c>
      <c r="C7" s="15" t="s">
        <v>7</v>
      </c>
      <c r="D7" s="34" t="s">
        <v>33</v>
      </c>
      <c r="E7" s="102">
        <v>5.4381060000000003</v>
      </c>
      <c r="F7" s="103">
        <v>41.673212999999997</v>
      </c>
      <c r="G7" s="30">
        <v>0</v>
      </c>
      <c r="H7" s="30">
        <v>1179</v>
      </c>
      <c r="I7" s="30">
        <v>0</v>
      </c>
      <c r="J7" s="30">
        <v>554</v>
      </c>
      <c r="K7" s="102">
        <v>5.4375660000000003</v>
      </c>
      <c r="L7" s="103">
        <v>31.791015000000002</v>
      </c>
      <c r="M7" s="30">
        <v>0</v>
      </c>
      <c r="N7" s="30">
        <v>858</v>
      </c>
      <c r="O7" s="30">
        <v>0</v>
      </c>
      <c r="P7" s="30">
        <v>394</v>
      </c>
    </row>
    <row r="8" spans="2:16" x14ac:dyDescent="0.35">
      <c r="B8" s="14"/>
      <c r="C8" s="17"/>
      <c r="D8" s="34" t="s">
        <v>34</v>
      </c>
      <c r="E8" s="102">
        <v>6.4209240000000003</v>
      </c>
      <c r="F8" s="103">
        <v>51.152652000000003</v>
      </c>
      <c r="G8" s="30">
        <v>0</v>
      </c>
      <c r="H8" s="30">
        <v>1616</v>
      </c>
      <c r="I8" s="30">
        <v>0</v>
      </c>
      <c r="J8" s="30">
        <v>774</v>
      </c>
      <c r="K8" s="102">
        <v>6.419511</v>
      </c>
      <c r="L8" s="103">
        <v>45.684854999999999</v>
      </c>
      <c r="M8" s="30">
        <v>0</v>
      </c>
      <c r="N8" s="30">
        <v>1381</v>
      </c>
      <c r="O8" s="30">
        <v>0</v>
      </c>
      <c r="P8" s="30">
        <v>662</v>
      </c>
    </row>
    <row r="9" spans="2:16" ht="15" customHeight="1" x14ac:dyDescent="0.35">
      <c r="B9" s="11"/>
      <c r="C9" s="12"/>
      <c r="D9" s="34" t="s">
        <v>35</v>
      </c>
      <c r="E9" s="102">
        <v>8.1771930000000008</v>
      </c>
      <c r="F9" s="103">
        <v>55.629252000000001</v>
      </c>
      <c r="G9" s="30">
        <v>180</v>
      </c>
      <c r="H9" s="30">
        <v>2174</v>
      </c>
      <c r="I9" s="30">
        <v>84</v>
      </c>
      <c r="J9" s="30">
        <v>1023</v>
      </c>
      <c r="K9" s="102">
        <v>8.1707490000000007</v>
      </c>
      <c r="L9" s="103">
        <v>52.132401000000002</v>
      </c>
      <c r="M9" s="30">
        <v>180</v>
      </c>
      <c r="N9" s="30">
        <v>1697</v>
      </c>
      <c r="O9" s="30">
        <v>84</v>
      </c>
      <c r="P9" s="30">
        <v>813</v>
      </c>
    </row>
    <row r="10" spans="2:16" x14ac:dyDescent="0.35">
      <c r="B10" s="13">
        <f>B7+1</f>
        <v>3</v>
      </c>
      <c r="C10" s="15" t="s">
        <v>2</v>
      </c>
      <c r="D10" s="34" t="s">
        <v>33</v>
      </c>
      <c r="E10" s="102">
        <v>3.4</v>
      </c>
      <c r="F10" s="103">
        <v>18.2</v>
      </c>
      <c r="G10" s="30">
        <v>0</v>
      </c>
      <c r="H10" s="30">
        <v>1878</v>
      </c>
      <c r="I10" s="30">
        <v>0</v>
      </c>
      <c r="J10" s="30">
        <v>912</v>
      </c>
      <c r="K10" s="102">
        <v>2.7692000000000001</v>
      </c>
      <c r="L10" s="103">
        <v>8.0924999999999994</v>
      </c>
      <c r="M10" s="30">
        <v>0</v>
      </c>
      <c r="N10" s="30">
        <v>43</v>
      </c>
      <c r="O10" s="30">
        <v>0</v>
      </c>
      <c r="P10" s="30">
        <v>14</v>
      </c>
    </row>
    <row r="11" spans="2:16" x14ac:dyDescent="0.35">
      <c r="B11" s="14"/>
      <c r="C11" s="17"/>
      <c r="D11" s="34" t="s">
        <v>34</v>
      </c>
      <c r="E11" s="102">
        <v>3.7</v>
      </c>
      <c r="F11" s="103">
        <v>20.5</v>
      </c>
      <c r="G11" s="30">
        <v>0</v>
      </c>
      <c r="H11" s="30">
        <v>2327</v>
      </c>
      <c r="I11" s="30">
        <v>0</v>
      </c>
      <c r="J11" s="30">
        <v>1114</v>
      </c>
      <c r="K11" s="102">
        <v>3.2820999999999998</v>
      </c>
      <c r="L11" s="103">
        <v>14.019</v>
      </c>
      <c r="M11" s="30">
        <v>0</v>
      </c>
      <c r="N11" s="30">
        <v>1440</v>
      </c>
      <c r="O11" s="30">
        <v>0</v>
      </c>
      <c r="P11" s="30">
        <v>700</v>
      </c>
    </row>
    <row r="12" spans="2:16" x14ac:dyDescent="0.35">
      <c r="B12" s="11"/>
      <c r="C12" s="12"/>
      <c r="D12" s="34" t="s">
        <v>35</v>
      </c>
      <c r="E12" s="102">
        <v>4.2</v>
      </c>
      <c r="F12" s="103">
        <v>22</v>
      </c>
      <c r="G12" s="30">
        <v>0</v>
      </c>
      <c r="H12" s="30">
        <v>2737</v>
      </c>
      <c r="I12" s="30">
        <v>0</v>
      </c>
      <c r="J12" s="30">
        <v>1327</v>
      </c>
      <c r="K12" s="102">
        <v>3.5821000000000001</v>
      </c>
      <c r="L12" s="103">
        <v>17.161999999999999</v>
      </c>
      <c r="M12" s="30">
        <v>0</v>
      </c>
      <c r="N12" s="30">
        <v>1825</v>
      </c>
      <c r="O12" s="30">
        <v>0</v>
      </c>
      <c r="P12" s="30">
        <v>893</v>
      </c>
    </row>
    <row r="13" spans="2:16" x14ac:dyDescent="0.35">
      <c r="B13" s="13">
        <f>B10+1</f>
        <v>4</v>
      </c>
      <c r="C13" s="15" t="s">
        <v>12</v>
      </c>
      <c r="D13" s="34" t="s">
        <v>33</v>
      </c>
      <c r="E13" s="102">
        <v>317.92743899999999</v>
      </c>
      <c r="F13" s="103">
        <v>307.164717</v>
      </c>
      <c r="G13" s="30">
        <v>386201</v>
      </c>
      <c r="H13" s="30">
        <v>97585</v>
      </c>
      <c r="I13" s="30">
        <v>176633</v>
      </c>
      <c r="J13" s="30">
        <v>50701</v>
      </c>
      <c r="K13" s="102">
        <v>317.91211199999998</v>
      </c>
      <c r="L13" s="103">
        <v>431.17936200000003</v>
      </c>
      <c r="M13" s="30">
        <v>386201</v>
      </c>
      <c r="N13" s="30">
        <v>193763</v>
      </c>
      <c r="O13" s="30">
        <v>176633</v>
      </c>
      <c r="P13" s="30">
        <v>93362</v>
      </c>
    </row>
    <row r="14" spans="2:16" x14ac:dyDescent="0.35">
      <c r="B14" s="14"/>
      <c r="C14" s="17"/>
      <c r="D14" s="34" t="s">
        <v>34</v>
      </c>
      <c r="E14" s="102">
        <v>407.60920800000002</v>
      </c>
      <c r="F14" s="103">
        <v>320.41531800000001</v>
      </c>
      <c r="G14" s="30">
        <v>440492</v>
      </c>
      <c r="H14" s="30">
        <v>123741</v>
      </c>
      <c r="I14" s="30">
        <v>205354</v>
      </c>
      <c r="J14" s="30">
        <v>60041</v>
      </c>
      <c r="K14" s="102">
        <v>407.585106</v>
      </c>
      <c r="L14" s="103">
        <v>443.18210399999998</v>
      </c>
      <c r="M14" s="30">
        <v>440492</v>
      </c>
      <c r="N14" s="30">
        <v>213835</v>
      </c>
      <c r="O14" s="30">
        <v>205354</v>
      </c>
      <c r="P14" s="30">
        <v>102510</v>
      </c>
    </row>
    <row r="15" spans="2:16" x14ac:dyDescent="0.35">
      <c r="B15" s="11"/>
      <c r="C15" s="12"/>
      <c r="D15" s="34" t="s">
        <v>35</v>
      </c>
      <c r="E15" s="102">
        <v>426.32415900000001</v>
      </c>
      <c r="F15" s="103">
        <v>394.86250799999999</v>
      </c>
      <c r="G15" s="30">
        <v>448792</v>
      </c>
      <c r="H15" s="30">
        <v>169219</v>
      </c>
      <c r="I15" s="30">
        <v>209788</v>
      </c>
      <c r="J15" s="30">
        <v>80829</v>
      </c>
      <c r="K15" s="102">
        <v>426.289446</v>
      </c>
      <c r="L15" s="103">
        <v>485.19612000000001</v>
      </c>
      <c r="M15" s="30">
        <v>448792</v>
      </c>
      <c r="N15" s="30">
        <v>225794</v>
      </c>
      <c r="O15" s="30">
        <v>209788</v>
      </c>
      <c r="P15" s="30">
        <v>111335</v>
      </c>
    </row>
    <row r="16" spans="2:16" x14ac:dyDescent="0.35">
      <c r="B16" s="13">
        <f>B13+1</f>
        <v>5</v>
      </c>
      <c r="C16" s="15" t="s">
        <v>10</v>
      </c>
      <c r="D16" s="34" t="s">
        <v>33</v>
      </c>
      <c r="E16" s="102">
        <v>5.9</v>
      </c>
      <c r="F16" s="103">
        <v>2.8</v>
      </c>
      <c r="G16" s="30">
        <v>1493</v>
      </c>
      <c r="H16" s="30">
        <v>170</v>
      </c>
      <c r="I16" s="30">
        <v>823</v>
      </c>
      <c r="J16" s="30">
        <v>74</v>
      </c>
      <c r="K16" s="102">
        <v>5.7481</v>
      </c>
      <c r="L16" s="103">
        <v>4.2561999999999998</v>
      </c>
      <c r="M16" s="30">
        <v>1493</v>
      </c>
      <c r="N16" s="30">
        <v>236</v>
      </c>
      <c r="O16" s="30">
        <v>823</v>
      </c>
      <c r="P16" s="30">
        <v>102</v>
      </c>
    </row>
    <row r="17" spans="2:16" x14ac:dyDescent="0.35">
      <c r="B17" s="14"/>
      <c r="C17" s="17"/>
      <c r="D17" s="34" t="s">
        <v>34</v>
      </c>
      <c r="E17" s="102">
        <v>6.3</v>
      </c>
      <c r="F17" s="103">
        <v>3.5</v>
      </c>
      <c r="G17" s="30">
        <v>1507</v>
      </c>
      <c r="H17" s="30">
        <v>187</v>
      </c>
      <c r="I17" s="30">
        <v>830</v>
      </c>
      <c r="J17" s="30">
        <v>80</v>
      </c>
      <c r="K17" s="102">
        <v>6.0585000000000004</v>
      </c>
      <c r="L17" s="103">
        <v>4.7603999999999997</v>
      </c>
      <c r="M17" s="30">
        <v>1493</v>
      </c>
      <c r="N17" s="30">
        <v>898</v>
      </c>
      <c r="O17" s="30">
        <v>823</v>
      </c>
      <c r="P17" s="30">
        <v>403</v>
      </c>
    </row>
    <row r="18" spans="2:16" x14ac:dyDescent="0.35">
      <c r="B18" s="11"/>
      <c r="C18" s="12"/>
      <c r="D18" s="34" t="s">
        <v>35</v>
      </c>
      <c r="E18" s="102">
        <v>6.8</v>
      </c>
      <c r="F18" s="103">
        <v>3.7</v>
      </c>
      <c r="G18" s="30">
        <v>1507</v>
      </c>
      <c r="H18" s="30">
        <v>359</v>
      </c>
      <c r="I18" s="30">
        <v>830</v>
      </c>
      <c r="J18" s="30">
        <v>174</v>
      </c>
      <c r="K18" s="102">
        <v>6.4053000000000004</v>
      </c>
      <c r="L18" s="103">
        <v>7.2336</v>
      </c>
      <c r="M18" s="30">
        <v>1507</v>
      </c>
      <c r="N18" s="30">
        <v>1757</v>
      </c>
      <c r="O18" s="30">
        <v>830</v>
      </c>
      <c r="P18" s="30">
        <v>870</v>
      </c>
    </row>
    <row r="19" spans="2:16" x14ac:dyDescent="0.35">
      <c r="B19" s="13">
        <f>B16+1</f>
        <v>6</v>
      </c>
      <c r="C19" s="15" t="s">
        <v>6</v>
      </c>
      <c r="D19" s="34" t="s">
        <v>33</v>
      </c>
      <c r="E19" s="102">
        <v>6.1</v>
      </c>
      <c r="F19" s="103">
        <v>12.2</v>
      </c>
      <c r="G19" s="30">
        <v>3</v>
      </c>
      <c r="H19" s="30">
        <v>581</v>
      </c>
      <c r="I19" s="30">
        <v>1</v>
      </c>
      <c r="J19" s="30">
        <v>242</v>
      </c>
      <c r="K19" s="102">
        <v>5.8468</v>
      </c>
      <c r="L19" s="103">
        <v>22.260999999999999</v>
      </c>
      <c r="M19" s="30">
        <v>3</v>
      </c>
      <c r="N19" s="30">
        <v>651</v>
      </c>
      <c r="O19" s="30">
        <v>1</v>
      </c>
      <c r="P19" s="30">
        <v>292</v>
      </c>
    </row>
    <row r="20" spans="2:16" x14ac:dyDescent="0.35">
      <c r="B20" s="14"/>
      <c r="C20" s="17"/>
      <c r="D20" s="34" t="s">
        <v>34</v>
      </c>
      <c r="E20" s="102">
        <v>6.8</v>
      </c>
      <c r="F20" s="103">
        <v>22.8</v>
      </c>
      <c r="G20" s="30">
        <v>3</v>
      </c>
      <c r="H20" s="30">
        <v>651</v>
      </c>
      <c r="I20" s="30">
        <v>1</v>
      </c>
      <c r="J20" s="30">
        <v>292</v>
      </c>
      <c r="K20" s="102">
        <v>6.4020000000000001</v>
      </c>
      <c r="L20" s="103">
        <v>29.116</v>
      </c>
      <c r="M20" s="30">
        <v>3</v>
      </c>
      <c r="N20" s="30">
        <v>818</v>
      </c>
      <c r="O20" s="30">
        <v>1</v>
      </c>
      <c r="P20" s="30">
        <v>378</v>
      </c>
    </row>
    <row r="21" spans="2:16" x14ac:dyDescent="0.35">
      <c r="B21" s="11"/>
      <c r="C21" s="12"/>
      <c r="D21" s="34" t="s">
        <v>35</v>
      </c>
      <c r="E21" s="102">
        <v>8</v>
      </c>
      <c r="F21" s="103">
        <v>33.6</v>
      </c>
      <c r="G21" s="30">
        <v>3</v>
      </c>
      <c r="H21" s="30">
        <v>818</v>
      </c>
      <c r="I21" s="30">
        <v>1</v>
      </c>
      <c r="J21" s="30">
        <v>378</v>
      </c>
      <c r="K21" s="102">
        <v>7.2401999999999997</v>
      </c>
      <c r="L21" s="103">
        <v>36.115000000000002</v>
      </c>
      <c r="M21" s="30">
        <v>3</v>
      </c>
      <c r="N21" s="30">
        <v>1103</v>
      </c>
      <c r="O21" s="30">
        <v>1</v>
      </c>
      <c r="P21" s="30">
        <v>511</v>
      </c>
    </row>
    <row r="22" spans="2:16" s="6" customFormat="1" x14ac:dyDescent="0.35">
      <c r="B22" s="57">
        <f>B19+1</f>
        <v>7</v>
      </c>
      <c r="C22" s="58" t="s">
        <v>9</v>
      </c>
      <c r="D22" s="34" t="s">
        <v>33</v>
      </c>
      <c r="E22" s="102">
        <v>27.201347999999999</v>
      </c>
      <c r="F22" s="103">
        <v>74.718648000000002</v>
      </c>
      <c r="G22" s="30">
        <v>271</v>
      </c>
      <c r="H22" s="30">
        <v>5097</v>
      </c>
      <c r="I22" s="30">
        <v>117</v>
      </c>
      <c r="J22" s="30">
        <v>2751</v>
      </c>
      <c r="K22" s="102">
        <v>27.194697000000001</v>
      </c>
      <c r="L22" s="103">
        <v>76.419882000000001</v>
      </c>
      <c r="M22" s="30">
        <v>271</v>
      </c>
      <c r="N22" s="30">
        <v>3180</v>
      </c>
      <c r="O22" s="30">
        <v>117</v>
      </c>
      <c r="P22" s="30">
        <v>1752</v>
      </c>
    </row>
    <row r="23" spans="2:16" s="6" customFormat="1" x14ac:dyDescent="0.35">
      <c r="B23" s="59"/>
      <c r="C23" s="60"/>
      <c r="D23" s="34" t="s">
        <v>34</v>
      </c>
      <c r="E23" s="102">
        <v>34.247466000000003</v>
      </c>
      <c r="F23" s="103">
        <v>134.582886</v>
      </c>
      <c r="G23" s="30">
        <v>291</v>
      </c>
      <c r="H23" s="30">
        <v>23520</v>
      </c>
      <c r="I23" s="30">
        <v>127</v>
      </c>
      <c r="J23" s="30">
        <v>11302</v>
      </c>
      <c r="K23" s="102">
        <v>34.130259000000002</v>
      </c>
      <c r="L23" s="103">
        <v>139.10179500000001</v>
      </c>
      <c r="M23" s="30">
        <v>291</v>
      </c>
      <c r="N23" s="30">
        <v>25930</v>
      </c>
      <c r="O23" s="30">
        <v>127</v>
      </c>
      <c r="P23" s="30">
        <v>11719</v>
      </c>
    </row>
    <row r="24" spans="2:16" s="6" customFormat="1" x14ac:dyDescent="0.35">
      <c r="B24" s="61"/>
      <c r="C24" s="62"/>
      <c r="D24" s="34" t="s">
        <v>35</v>
      </c>
      <c r="E24" s="102">
        <v>46.026432</v>
      </c>
      <c r="F24" s="103">
        <v>168.56496000000001</v>
      </c>
      <c r="G24" s="30">
        <v>685</v>
      </c>
      <c r="H24" s="30">
        <v>38375</v>
      </c>
      <c r="I24" s="30">
        <v>468</v>
      </c>
      <c r="J24" s="30">
        <v>16932</v>
      </c>
      <c r="K24" s="102">
        <v>45.998451000000003</v>
      </c>
      <c r="L24" s="103">
        <v>180.64890900000003</v>
      </c>
      <c r="M24" s="30">
        <v>685</v>
      </c>
      <c r="N24" s="30">
        <v>42790</v>
      </c>
      <c r="O24" s="30">
        <v>468</v>
      </c>
      <c r="P24" s="30">
        <v>18823</v>
      </c>
    </row>
    <row r="25" spans="2:16" s="6" customFormat="1" x14ac:dyDescent="0.35">
      <c r="B25" s="57">
        <f>B22+1</f>
        <v>8</v>
      </c>
      <c r="C25" s="58" t="s">
        <v>5</v>
      </c>
      <c r="D25" s="34" t="s">
        <v>33</v>
      </c>
      <c r="E25" s="102">
        <v>6.5032560000000004</v>
      </c>
      <c r="F25" s="103">
        <v>17.685701999999999</v>
      </c>
      <c r="G25" s="30">
        <v>71</v>
      </c>
      <c r="H25" s="30">
        <v>1499</v>
      </c>
      <c r="I25" s="30">
        <v>35</v>
      </c>
      <c r="J25" s="30">
        <v>1245</v>
      </c>
      <c r="K25" s="102">
        <v>6.5019780000000003</v>
      </c>
      <c r="L25" s="103">
        <v>18.356660999999999</v>
      </c>
      <c r="M25" s="30">
        <v>71</v>
      </c>
      <c r="N25" s="30">
        <v>1659</v>
      </c>
      <c r="O25" s="30">
        <v>35</v>
      </c>
      <c r="P25" s="30">
        <v>1481</v>
      </c>
    </row>
    <row r="26" spans="2:16" s="6" customFormat="1" x14ac:dyDescent="0.35">
      <c r="B26" s="59"/>
      <c r="C26" s="60"/>
      <c r="D26" s="34" t="s">
        <v>34</v>
      </c>
      <c r="E26" s="102">
        <v>6.854616</v>
      </c>
      <c r="F26" s="103">
        <v>23.117805000000001</v>
      </c>
      <c r="G26" s="30">
        <v>71</v>
      </c>
      <c r="H26" s="30">
        <v>2653</v>
      </c>
      <c r="I26" s="30">
        <v>35</v>
      </c>
      <c r="J26" s="30">
        <v>2443</v>
      </c>
      <c r="K26" s="102">
        <v>6.8527440000000004</v>
      </c>
      <c r="L26" s="103">
        <v>25.290729000000002</v>
      </c>
      <c r="M26" s="30">
        <v>71</v>
      </c>
      <c r="N26" s="30">
        <v>3065</v>
      </c>
      <c r="O26" s="30">
        <v>35</v>
      </c>
      <c r="P26" s="30">
        <v>2800</v>
      </c>
    </row>
    <row r="27" spans="2:16" s="6" customFormat="1" x14ac:dyDescent="0.35">
      <c r="B27" s="61"/>
      <c r="C27" s="62"/>
      <c r="D27" s="34" t="s">
        <v>35</v>
      </c>
      <c r="E27" s="102">
        <v>7.3987559999999997</v>
      </c>
      <c r="F27" s="103">
        <v>30.364001999999999</v>
      </c>
      <c r="G27" s="30">
        <v>71</v>
      </c>
      <c r="H27" s="30">
        <v>4040</v>
      </c>
      <c r="I27" s="30">
        <v>35</v>
      </c>
      <c r="J27" s="30">
        <v>3791</v>
      </c>
      <c r="K27" s="102">
        <v>7.3958940000000002</v>
      </c>
      <c r="L27" s="103">
        <v>34.592652000000001</v>
      </c>
      <c r="M27" s="30">
        <v>71</v>
      </c>
      <c r="N27" s="30">
        <v>5030</v>
      </c>
      <c r="O27" s="30">
        <v>35</v>
      </c>
      <c r="P27" s="30">
        <v>4608</v>
      </c>
    </row>
    <row r="28" spans="2:16" s="6" customFormat="1" x14ac:dyDescent="0.35">
      <c r="B28" s="57">
        <f>B25+1</f>
        <v>9</v>
      </c>
      <c r="C28" s="58" t="s">
        <v>11</v>
      </c>
      <c r="D28" s="34" t="s">
        <v>33</v>
      </c>
      <c r="E28" s="102">
        <v>3.8</v>
      </c>
      <c r="F28" s="103">
        <v>5.2</v>
      </c>
      <c r="G28" s="30">
        <v>5</v>
      </c>
      <c r="H28" s="30">
        <v>47</v>
      </c>
      <c r="I28" s="30">
        <v>6</v>
      </c>
      <c r="J28" s="30">
        <v>21</v>
      </c>
      <c r="K28" s="102">
        <v>3.5169000000000001</v>
      </c>
      <c r="L28" s="103">
        <v>5.0021000000000004</v>
      </c>
      <c r="M28" s="30">
        <v>5</v>
      </c>
      <c r="N28" s="30">
        <v>47</v>
      </c>
      <c r="O28" s="30">
        <v>6</v>
      </c>
      <c r="P28" s="30">
        <v>21</v>
      </c>
    </row>
    <row r="29" spans="2:16" s="6" customFormat="1" x14ac:dyDescent="0.35">
      <c r="B29" s="59"/>
      <c r="C29" s="60"/>
      <c r="D29" s="34" t="s">
        <v>34</v>
      </c>
      <c r="E29" s="102">
        <v>4</v>
      </c>
      <c r="F29" s="103">
        <v>8</v>
      </c>
      <c r="G29" s="30">
        <v>5</v>
      </c>
      <c r="H29" s="30">
        <v>591</v>
      </c>
      <c r="I29" s="30">
        <v>6</v>
      </c>
      <c r="J29" s="30">
        <v>214</v>
      </c>
      <c r="K29" s="102">
        <v>3.6076999999999999</v>
      </c>
      <c r="L29" s="103">
        <v>8.4602000000000004</v>
      </c>
      <c r="M29" s="30">
        <v>5</v>
      </c>
      <c r="N29" s="30">
        <v>591</v>
      </c>
      <c r="O29" s="30">
        <v>6</v>
      </c>
      <c r="P29" s="30">
        <v>214</v>
      </c>
    </row>
    <row r="30" spans="2:16" s="6" customFormat="1" x14ac:dyDescent="0.35">
      <c r="B30" s="61"/>
      <c r="C30" s="62"/>
      <c r="D30" s="34" t="s">
        <v>35</v>
      </c>
      <c r="E30" s="102">
        <v>4.2</v>
      </c>
      <c r="F30" s="103">
        <v>12</v>
      </c>
      <c r="G30" s="30">
        <v>5</v>
      </c>
      <c r="H30" s="30">
        <v>1139</v>
      </c>
      <c r="I30" s="30">
        <v>6</v>
      </c>
      <c r="J30" s="30">
        <v>466</v>
      </c>
      <c r="K30" s="102">
        <v>3.7201</v>
      </c>
      <c r="L30" s="103">
        <v>14.6242</v>
      </c>
      <c r="M30" s="30">
        <v>5</v>
      </c>
      <c r="N30" s="30">
        <v>1139</v>
      </c>
      <c r="O30" s="30">
        <v>6</v>
      </c>
      <c r="P30" s="30">
        <v>466</v>
      </c>
    </row>
    <row r="31" spans="2:16" x14ac:dyDescent="0.35">
      <c r="B31" s="13">
        <f>B28+1</f>
        <v>10</v>
      </c>
      <c r="C31" s="15" t="s">
        <v>4</v>
      </c>
      <c r="D31" s="34" t="s">
        <v>33</v>
      </c>
      <c r="E31" s="102">
        <v>8.1001530000000006</v>
      </c>
      <c r="F31" s="103">
        <v>19.418804999999999</v>
      </c>
      <c r="G31" s="30">
        <v>91</v>
      </c>
      <c r="H31" s="30">
        <v>201</v>
      </c>
      <c r="I31" s="30">
        <v>131</v>
      </c>
      <c r="J31" s="30">
        <v>238</v>
      </c>
      <c r="K31" s="102">
        <v>8.0988120000000006</v>
      </c>
      <c r="L31" s="103">
        <v>24.626546999999999</v>
      </c>
      <c r="M31" s="30">
        <v>91</v>
      </c>
      <c r="N31" s="30">
        <v>467</v>
      </c>
      <c r="O31" s="30">
        <v>131</v>
      </c>
      <c r="P31" s="30">
        <v>338</v>
      </c>
    </row>
    <row r="32" spans="2:16" x14ac:dyDescent="0.35">
      <c r="B32" s="14"/>
      <c r="C32" s="17"/>
      <c r="D32" s="34" t="s">
        <v>34</v>
      </c>
      <c r="E32" s="102">
        <v>8.7349770000000007</v>
      </c>
      <c r="F32" s="103">
        <v>29.073744000000001</v>
      </c>
      <c r="G32" s="30">
        <v>92</v>
      </c>
      <c r="H32" s="30">
        <v>509</v>
      </c>
      <c r="I32" s="30">
        <v>134</v>
      </c>
      <c r="J32" s="30">
        <v>380</v>
      </c>
      <c r="K32" s="102">
        <v>8.5968450000000001</v>
      </c>
      <c r="L32" s="103">
        <v>30.221423999999999</v>
      </c>
      <c r="M32" s="30">
        <v>92</v>
      </c>
      <c r="N32" s="30">
        <v>509</v>
      </c>
      <c r="O32" s="30">
        <v>134</v>
      </c>
      <c r="P32" s="30">
        <v>380</v>
      </c>
    </row>
    <row r="33" spans="2:16" x14ac:dyDescent="0.35">
      <c r="B33" s="11"/>
      <c r="C33" s="12"/>
      <c r="D33" s="34" t="s">
        <v>35</v>
      </c>
      <c r="E33" s="102">
        <v>9.4860629999999997</v>
      </c>
      <c r="F33" s="103">
        <v>41.808951</v>
      </c>
      <c r="G33" s="30">
        <v>92</v>
      </c>
      <c r="H33" s="30">
        <v>990</v>
      </c>
      <c r="I33" s="30">
        <v>134</v>
      </c>
      <c r="J33" s="30">
        <v>747</v>
      </c>
      <c r="K33" s="102">
        <v>9.4807079999999999</v>
      </c>
      <c r="L33" s="103">
        <v>38.516409000000003</v>
      </c>
      <c r="M33" s="30">
        <v>92</v>
      </c>
      <c r="N33" s="30">
        <v>814</v>
      </c>
      <c r="O33" s="30">
        <v>134</v>
      </c>
      <c r="P33" s="30">
        <v>605</v>
      </c>
    </row>
    <row r="34" spans="2:16" s="6" customFormat="1" x14ac:dyDescent="0.35">
      <c r="B34" s="57">
        <f>B31+1</f>
        <v>11</v>
      </c>
      <c r="C34" s="58" t="s">
        <v>3</v>
      </c>
      <c r="D34" s="34" t="s">
        <v>33</v>
      </c>
      <c r="E34" s="102">
        <v>19.704708</v>
      </c>
      <c r="F34" s="103">
        <v>34.638632999999999</v>
      </c>
      <c r="G34" s="30">
        <v>129</v>
      </c>
      <c r="H34" s="30">
        <v>1865</v>
      </c>
      <c r="I34" s="30">
        <v>77</v>
      </c>
      <c r="J34" s="30">
        <v>1270</v>
      </c>
      <c r="K34" s="102">
        <v>19.700828999999999</v>
      </c>
      <c r="L34" s="103">
        <v>38.542689000000003</v>
      </c>
      <c r="M34" s="30">
        <v>129</v>
      </c>
      <c r="N34" s="30">
        <v>2485</v>
      </c>
      <c r="O34" s="30">
        <v>77</v>
      </c>
      <c r="P34" s="30">
        <v>1270</v>
      </c>
    </row>
    <row r="35" spans="2:16" s="6" customFormat="1" x14ac:dyDescent="0.35">
      <c r="B35" s="59"/>
      <c r="C35" s="60"/>
      <c r="D35" s="34" t="s">
        <v>34</v>
      </c>
      <c r="E35" s="102">
        <v>23.190038999999999</v>
      </c>
      <c r="F35" s="103">
        <v>52.159401000000003</v>
      </c>
      <c r="G35" s="30">
        <v>1412</v>
      </c>
      <c r="H35" s="30">
        <v>3081</v>
      </c>
      <c r="I35" s="30">
        <v>102</v>
      </c>
      <c r="J35" s="30">
        <v>1287</v>
      </c>
      <c r="K35" s="102">
        <v>23.183775000000001</v>
      </c>
      <c r="L35" s="103">
        <v>53.536662000000007</v>
      </c>
      <c r="M35" s="30">
        <v>1412</v>
      </c>
      <c r="N35" s="30">
        <v>3107</v>
      </c>
      <c r="O35" s="30">
        <v>102</v>
      </c>
      <c r="P35" s="30">
        <v>1699</v>
      </c>
    </row>
    <row r="36" spans="2:16" s="6" customFormat="1" x14ac:dyDescent="0.35">
      <c r="B36" s="61"/>
      <c r="C36" s="62"/>
      <c r="D36" s="34" t="s">
        <v>35</v>
      </c>
      <c r="E36" s="102">
        <v>31.788198000000001</v>
      </c>
      <c r="F36" s="103">
        <v>60.240375</v>
      </c>
      <c r="G36" s="30">
        <v>1414</v>
      </c>
      <c r="H36" s="30">
        <v>3504</v>
      </c>
      <c r="I36" s="30">
        <v>103</v>
      </c>
      <c r="J36" s="30">
        <v>2382</v>
      </c>
      <c r="K36" s="102">
        <v>31.775382</v>
      </c>
      <c r="L36" s="103">
        <v>53.792811</v>
      </c>
      <c r="M36" s="30">
        <v>1414</v>
      </c>
      <c r="N36" s="30">
        <v>3081</v>
      </c>
      <c r="O36" s="30">
        <v>103</v>
      </c>
      <c r="P36" s="30">
        <v>2227</v>
      </c>
    </row>
    <row r="37" spans="2:16" x14ac:dyDescent="0.35">
      <c r="B37" s="139" t="s">
        <v>42</v>
      </c>
      <c r="C37" s="140"/>
      <c r="D37" s="1" t="s">
        <v>33</v>
      </c>
      <c r="E37" s="108">
        <f>SUM(E4,E7,E10,E13,E16,E19,E22,E25,E28,E31,E34)</f>
        <v>406.47501</v>
      </c>
      <c r="F37" s="108">
        <f t="shared" ref="F37:P37" si="0">SUM(F4,F7,F10,F13,F16,F19,F22,F25,F28,F31,F34)</f>
        <v>536.69971799999996</v>
      </c>
      <c r="G37" s="109">
        <f t="shared" si="0"/>
        <v>388264</v>
      </c>
      <c r="H37" s="109">
        <f t="shared" si="0"/>
        <v>110647</v>
      </c>
      <c r="I37" s="109">
        <f t="shared" si="0"/>
        <v>177823</v>
      </c>
      <c r="J37" s="109">
        <f t="shared" si="0"/>
        <v>58423</v>
      </c>
      <c r="K37" s="111">
        <f t="shared" si="0"/>
        <v>405.04289400000005</v>
      </c>
      <c r="L37" s="111">
        <f t="shared" si="0"/>
        <v>663.32795600000009</v>
      </c>
      <c r="M37" s="109">
        <f t="shared" si="0"/>
        <v>388264</v>
      </c>
      <c r="N37" s="109">
        <f t="shared" si="0"/>
        <v>203896</v>
      </c>
      <c r="O37" s="109">
        <f t="shared" si="0"/>
        <v>177823</v>
      </c>
      <c r="P37" s="109">
        <f t="shared" si="0"/>
        <v>99421</v>
      </c>
    </row>
    <row r="38" spans="2:16" x14ac:dyDescent="0.35">
      <c r="B38" s="141"/>
      <c r="C38" s="142"/>
      <c r="D38" s="1" t="s">
        <v>34</v>
      </c>
      <c r="E38" s="108">
        <f t="shared" ref="E38:P39" si="1">SUM(E5,E8,E11,E14,E17,E20,E23,E26,E29,E32,E35)</f>
        <v>510.85723000000013</v>
      </c>
      <c r="F38" s="108">
        <f t="shared" si="1"/>
        <v>669.70180600000003</v>
      </c>
      <c r="G38" s="109">
        <f t="shared" si="1"/>
        <v>443879</v>
      </c>
      <c r="H38" s="109">
        <f t="shared" si="1"/>
        <v>159776</v>
      </c>
      <c r="I38" s="109">
        <f t="shared" si="1"/>
        <v>206591</v>
      </c>
      <c r="J38" s="109">
        <f t="shared" si="1"/>
        <v>78609</v>
      </c>
      <c r="K38" s="111">
        <f t="shared" si="1"/>
        <v>508.94844000000001</v>
      </c>
      <c r="L38" s="111">
        <f t="shared" si="1"/>
        <v>797.57316900000001</v>
      </c>
      <c r="M38" s="109">
        <f t="shared" si="1"/>
        <v>443859</v>
      </c>
      <c r="N38" s="109">
        <f t="shared" si="1"/>
        <v>252320</v>
      </c>
      <c r="O38" s="109">
        <f t="shared" si="1"/>
        <v>206582</v>
      </c>
      <c r="P38" s="109">
        <f t="shared" si="1"/>
        <v>122039</v>
      </c>
    </row>
    <row r="39" spans="2:16" x14ac:dyDescent="0.35">
      <c r="B39" s="143"/>
      <c r="C39" s="144"/>
      <c r="D39" s="1" t="s">
        <v>35</v>
      </c>
      <c r="E39" s="108">
        <f t="shared" si="1"/>
        <v>558.70080099999996</v>
      </c>
      <c r="F39" s="108">
        <f t="shared" si="1"/>
        <v>827.57004799999993</v>
      </c>
      <c r="G39" s="109">
        <f t="shared" si="1"/>
        <v>453235</v>
      </c>
      <c r="H39" s="109">
        <f t="shared" si="1"/>
        <v>225167</v>
      </c>
      <c r="I39" s="109">
        <f t="shared" si="1"/>
        <v>211832</v>
      </c>
      <c r="J39" s="109">
        <f t="shared" si="1"/>
        <v>109505</v>
      </c>
      <c r="K39" s="111">
        <f t="shared" si="1"/>
        <v>556.04583000000002</v>
      </c>
      <c r="L39" s="111">
        <f t="shared" si="1"/>
        <v>924.614102</v>
      </c>
      <c r="M39" s="109">
        <f t="shared" si="1"/>
        <v>453235</v>
      </c>
      <c r="N39" s="109">
        <f t="shared" si="1"/>
        <v>286080</v>
      </c>
      <c r="O39" s="109">
        <f t="shared" si="1"/>
        <v>211832</v>
      </c>
      <c r="P39" s="109">
        <f t="shared" si="1"/>
        <v>142089</v>
      </c>
    </row>
  </sheetData>
  <mergeCells count="4">
    <mergeCell ref="D3:E3"/>
    <mergeCell ref="D2:J2"/>
    <mergeCell ref="K2:P2"/>
    <mergeCell ref="B37:C3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58AFB-6A8B-4E60-91E8-0F8117949D1B}">
  <dimension ref="B2:P36"/>
  <sheetViews>
    <sheetView topLeftCell="D7" workbookViewId="0">
      <selection activeCell="R14" sqref="R14"/>
    </sheetView>
  </sheetViews>
  <sheetFormatPr defaultRowHeight="14.5" x14ac:dyDescent="0.35"/>
  <cols>
    <col min="2" max="2" width="5" customWidth="1"/>
    <col min="3" max="3" width="21.81640625" customWidth="1"/>
    <col min="4" max="4" width="3" style="6" customWidth="1"/>
    <col min="5" max="5" width="12.453125" style="6" customWidth="1"/>
    <col min="6" max="6" width="17.36328125" style="6" customWidth="1"/>
    <col min="7" max="7" width="13.1796875" style="6" customWidth="1"/>
    <col min="8" max="8" width="15.81640625" style="6" customWidth="1"/>
    <col min="9" max="9" width="13.26953125" style="6" customWidth="1"/>
    <col min="10" max="10" width="17.08984375" style="6" customWidth="1"/>
    <col min="11" max="11" width="14.7265625" style="6" customWidth="1"/>
    <col min="12" max="12" width="15.08984375" style="6" customWidth="1"/>
    <col min="13" max="13" width="12.453125" style="6" customWidth="1"/>
    <col min="14" max="14" width="16" style="6" customWidth="1"/>
    <col min="15" max="15" width="14.453125" style="6" customWidth="1"/>
    <col min="16" max="16" width="15.81640625" style="6" customWidth="1"/>
  </cols>
  <sheetData>
    <row r="2" spans="2:16" ht="38.5" customHeight="1" x14ac:dyDescent="0.35">
      <c r="D2" s="147" t="s">
        <v>321</v>
      </c>
      <c r="E2" s="147"/>
      <c r="F2" s="147"/>
      <c r="G2" s="147"/>
      <c r="H2" s="147"/>
      <c r="I2" s="147"/>
      <c r="J2" s="147"/>
      <c r="K2" s="147" t="s">
        <v>320</v>
      </c>
      <c r="L2" s="147"/>
      <c r="M2" s="147"/>
      <c r="N2" s="147"/>
      <c r="O2" s="147"/>
      <c r="P2" s="147"/>
    </row>
    <row r="3" spans="2:16" ht="50.5" customHeight="1" x14ac:dyDescent="0.35">
      <c r="B3" s="1" t="s">
        <v>1</v>
      </c>
      <c r="C3" s="19" t="s">
        <v>0</v>
      </c>
      <c r="D3" s="146" t="s">
        <v>136</v>
      </c>
      <c r="E3" s="146"/>
      <c r="F3" s="101" t="s">
        <v>133</v>
      </c>
      <c r="G3" s="101" t="s">
        <v>138</v>
      </c>
      <c r="H3" s="101" t="s">
        <v>134</v>
      </c>
      <c r="I3" s="101" t="s">
        <v>137</v>
      </c>
      <c r="J3" s="101" t="s">
        <v>135</v>
      </c>
      <c r="K3" s="101" t="s">
        <v>139</v>
      </c>
      <c r="L3" s="101" t="s">
        <v>133</v>
      </c>
      <c r="M3" s="101" t="s">
        <v>138</v>
      </c>
      <c r="N3" s="101" t="s">
        <v>134</v>
      </c>
      <c r="O3" s="101" t="s">
        <v>137</v>
      </c>
      <c r="P3" s="101" t="s">
        <v>135</v>
      </c>
    </row>
    <row r="4" spans="2:16" x14ac:dyDescent="0.35">
      <c r="B4" s="13">
        <v>1</v>
      </c>
      <c r="C4" s="15" t="s">
        <v>36</v>
      </c>
      <c r="D4" s="34" t="s">
        <v>33</v>
      </c>
      <c r="E4" s="102">
        <v>9.6</v>
      </c>
      <c r="F4" s="103">
        <v>1.4</v>
      </c>
      <c r="G4" s="30">
        <v>167</v>
      </c>
      <c r="H4" s="30">
        <v>38</v>
      </c>
      <c r="I4" s="30">
        <v>81</v>
      </c>
      <c r="J4" s="30">
        <v>21</v>
      </c>
      <c r="K4" s="102">
        <v>9.6798999999999999</v>
      </c>
      <c r="L4" s="103">
        <v>1.8174999999999999</v>
      </c>
      <c r="M4" s="30">
        <v>167</v>
      </c>
      <c r="N4" s="30">
        <v>38</v>
      </c>
      <c r="O4" s="30">
        <v>81</v>
      </c>
      <c r="P4" s="30">
        <v>21</v>
      </c>
    </row>
    <row r="5" spans="2:16" x14ac:dyDescent="0.35">
      <c r="B5" s="14"/>
      <c r="C5" s="17"/>
      <c r="D5" s="34" t="s">
        <v>34</v>
      </c>
      <c r="E5" s="102">
        <v>10.1</v>
      </c>
      <c r="F5" s="103">
        <v>3.8</v>
      </c>
      <c r="G5" s="30">
        <v>167</v>
      </c>
      <c r="H5" s="30">
        <v>38</v>
      </c>
      <c r="I5" s="30">
        <v>81</v>
      </c>
      <c r="J5" s="30">
        <v>21</v>
      </c>
      <c r="K5" s="102">
        <v>10.087</v>
      </c>
      <c r="L5" s="103">
        <v>3.4729999999999999</v>
      </c>
      <c r="M5" s="30">
        <v>167</v>
      </c>
      <c r="N5" s="30">
        <v>38</v>
      </c>
      <c r="O5" s="30">
        <v>81</v>
      </c>
      <c r="P5" s="30">
        <v>21</v>
      </c>
    </row>
    <row r="6" spans="2:16" x14ac:dyDescent="0.35">
      <c r="B6" s="11"/>
      <c r="C6" s="12"/>
      <c r="D6" s="34" t="s">
        <v>35</v>
      </c>
      <c r="E6" s="102">
        <v>11.2</v>
      </c>
      <c r="F6" s="103">
        <v>3.8</v>
      </c>
      <c r="G6" s="30">
        <v>205</v>
      </c>
      <c r="H6" s="30">
        <v>78</v>
      </c>
      <c r="I6" s="30">
        <v>102</v>
      </c>
      <c r="J6" s="30">
        <v>49</v>
      </c>
      <c r="K6" s="102">
        <v>10.974</v>
      </c>
      <c r="L6" s="103">
        <v>3.2738999999999998</v>
      </c>
      <c r="M6" s="30">
        <v>205</v>
      </c>
      <c r="N6" s="30">
        <v>0</v>
      </c>
      <c r="O6" s="30">
        <v>102</v>
      </c>
      <c r="P6" s="30">
        <v>0</v>
      </c>
    </row>
    <row r="7" spans="2:16" x14ac:dyDescent="0.35">
      <c r="B7" s="13">
        <f>B4+1</f>
        <v>2</v>
      </c>
      <c r="C7" s="15" t="s">
        <v>24</v>
      </c>
      <c r="D7" s="34" t="s">
        <v>33</v>
      </c>
      <c r="E7" s="102">
        <v>13.6</v>
      </c>
      <c r="F7" s="103">
        <v>3</v>
      </c>
      <c r="G7" s="30">
        <v>842</v>
      </c>
      <c r="H7" s="30">
        <v>1187</v>
      </c>
      <c r="I7" s="30">
        <v>235</v>
      </c>
      <c r="J7" s="30">
        <v>461</v>
      </c>
      <c r="K7" s="102">
        <v>13.178000000000001</v>
      </c>
      <c r="L7" s="103">
        <v>1.1000000000000001</v>
      </c>
      <c r="M7" s="30">
        <v>842</v>
      </c>
      <c r="N7" s="30">
        <v>482</v>
      </c>
      <c r="O7" s="30">
        <v>235</v>
      </c>
      <c r="P7" s="30">
        <v>178</v>
      </c>
    </row>
    <row r="8" spans="2:16" x14ac:dyDescent="0.35">
      <c r="B8" s="14"/>
      <c r="C8" s="17"/>
      <c r="D8" s="34" t="s">
        <v>34</v>
      </c>
      <c r="E8" s="102">
        <v>14</v>
      </c>
      <c r="F8" s="103">
        <v>6.3</v>
      </c>
      <c r="G8" s="30">
        <v>1169</v>
      </c>
      <c r="H8" s="30">
        <v>1193</v>
      </c>
      <c r="I8" s="30">
        <v>401</v>
      </c>
      <c r="J8" s="30">
        <v>501</v>
      </c>
      <c r="K8" s="102">
        <v>13.978999999999999</v>
      </c>
      <c r="L8" s="103">
        <v>6.2347000000000001</v>
      </c>
      <c r="M8" s="30">
        <v>1005</v>
      </c>
      <c r="N8" s="30">
        <v>1038</v>
      </c>
      <c r="O8" s="30">
        <v>317</v>
      </c>
      <c r="P8" s="30">
        <v>449</v>
      </c>
    </row>
    <row r="9" spans="2:16" x14ac:dyDescent="0.35">
      <c r="B9" s="11"/>
      <c r="C9" s="12"/>
      <c r="D9" s="34" t="s">
        <v>35</v>
      </c>
      <c r="E9" s="102">
        <v>19.7</v>
      </c>
      <c r="F9" s="103">
        <v>6.7</v>
      </c>
      <c r="G9" s="30">
        <v>1880</v>
      </c>
      <c r="H9" s="30">
        <v>1920</v>
      </c>
      <c r="I9" s="30">
        <v>684</v>
      </c>
      <c r="J9" s="30">
        <v>951</v>
      </c>
      <c r="K9" s="102">
        <v>19.62</v>
      </c>
      <c r="L9" s="103">
        <v>6.6</v>
      </c>
      <c r="M9" s="30">
        <v>1880</v>
      </c>
      <c r="N9" s="30">
        <v>1142</v>
      </c>
      <c r="O9" s="30">
        <v>684</v>
      </c>
      <c r="P9" s="30">
        <v>469</v>
      </c>
    </row>
    <row r="10" spans="2:16" x14ac:dyDescent="0.35">
      <c r="B10" s="13">
        <f>B7+1</f>
        <v>3</v>
      </c>
      <c r="C10" s="15" t="s">
        <v>25</v>
      </c>
      <c r="D10" s="34" t="s">
        <v>33</v>
      </c>
      <c r="E10" s="102">
        <v>2.2999999999999998</v>
      </c>
      <c r="F10" s="103">
        <v>0.2</v>
      </c>
      <c r="G10" s="30">
        <v>0</v>
      </c>
      <c r="H10" s="30">
        <v>40</v>
      </c>
      <c r="I10" s="30">
        <v>0</v>
      </c>
      <c r="J10" s="30">
        <v>18</v>
      </c>
      <c r="K10" s="102">
        <v>2.2606999999999999</v>
      </c>
      <c r="L10" s="103">
        <v>0.12357</v>
      </c>
      <c r="M10" s="30">
        <v>0</v>
      </c>
      <c r="N10" s="30">
        <v>0</v>
      </c>
      <c r="O10" s="30">
        <v>0</v>
      </c>
      <c r="P10" s="30">
        <v>0</v>
      </c>
    </row>
    <row r="11" spans="2:16" x14ac:dyDescent="0.35">
      <c r="B11" s="14"/>
      <c r="C11" s="17"/>
      <c r="D11" s="34" t="s">
        <v>34</v>
      </c>
      <c r="E11" s="102">
        <v>2.2999999999999998</v>
      </c>
      <c r="F11" s="103">
        <v>0.2</v>
      </c>
      <c r="G11" s="30">
        <v>0</v>
      </c>
      <c r="H11" s="30">
        <v>40</v>
      </c>
      <c r="I11" s="30">
        <v>0</v>
      </c>
      <c r="J11" s="30">
        <v>18</v>
      </c>
      <c r="K11" s="102">
        <v>2.3083</v>
      </c>
      <c r="L11" s="103">
        <v>0.1552</v>
      </c>
      <c r="M11" s="30">
        <v>0</v>
      </c>
      <c r="N11" s="30">
        <v>0</v>
      </c>
      <c r="O11" s="30">
        <v>0</v>
      </c>
      <c r="P11" s="30">
        <v>0</v>
      </c>
    </row>
    <row r="12" spans="2:16" x14ac:dyDescent="0.35">
      <c r="B12" s="11"/>
      <c r="C12" s="12"/>
      <c r="D12" s="34" t="s">
        <v>35</v>
      </c>
      <c r="E12" s="102">
        <v>2.4</v>
      </c>
      <c r="F12" s="103">
        <v>0.3</v>
      </c>
      <c r="G12" s="30">
        <v>0</v>
      </c>
      <c r="H12" s="30">
        <v>43</v>
      </c>
      <c r="I12" s="30">
        <v>0</v>
      </c>
      <c r="J12" s="30">
        <v>21</v>
      </c>
      <c r="K12" s="102">
        <v>2.3565999999999998</v>
      </c>
      <c r="L12" s="103">
        <v>0.1812</v>
      </c>
      <c r="M12" s="30">
        <v>0</v>
      </c>
      <c r="N12" s="30">
        <v>40</v>
      </c>
      <c r="O12" s="30">
        <v>0</v>
      </c>
      <c r="P12" s="30">
        <v>18</v>
      </c>
    </row>
    <row r="13" spans="2:16" ht="18" customHeight="1" x14ac:dyDescent="0.35">
      <c r="B13" s="13">
        <f>B10+1</f>
        <v>4</v>
      </c>
      <c r="C13" s="18" t="s">
        <v>26</v>
      </c>
      <c r="D13" s="34" t="s">
        <v>33</v>
      </c>
      <c r="E13" s="102">
        <v>4</v>
      </c>
      <c r="F13" s="103">
        <v>2.7</v>
      </c>
      <c r="G13" s="30">
        <v>40</v>
      </c>
      <c r="H13" s="30">
        <v>0</v>
      </c>
      <c r="I13" s="30">
        <v>39</v>
      </c>
      <c r="J13" s="30">
        <v>0</v>
      </c>
      <c r="K13" s="102">
        <v>4.0335999999999999</v>
      </c>
      <c r="L13" s="103">
        <v>0.36452000000000001</v>
      </c>
      <c r="M13" s="30">
        <v>40</v>
      </c>
      <c r="N13" s="30">
        <v>0</v>
      </c>
      <c r="O13" s="30">
        <v>39</v>
      </c>
      <c r="P13" s="30">
        <v>0</v>
      </c>
    </row>
    <row r="14" spans="2:16" x14ac:dyDescent="0.35">
      <c r="B14" s="14"/>
      <c r="C14" s="17"/>
      <c r="D14" s="34" t="s">
        <v>34</v>
      </c>
      <c r="E14" s="102">
        <v>4.0999999999999996</v>
      </c>
      <c r="F14" s="103">
        <v>3.9</v>
      </c>
      <c r="G14" s="30">
        <v>40</v>
      </c>
      <c r="H14" s="30">
        <v>0</v>
      </c>
      <c r="I14" s="30">
        <v>39</v>
      </c>
      <c r="J14" s="30">
        <v>0</v>
      </c>
      <c r="K14" s="102">
        <v>4.1063000000000001</v>
      </c>
      <c r="L14" s="103">
        <v>2.8525999999999998</v>
      </c>
      <c r="M14" s="30">
        <v>40</v>
      </c>
      <c r="N14" s="30">
        <v>0</v>
      </c>
      <c r="O14" s="30">
        <v>39</v>
      </c>
      <c r="P14" s="30">
        <v>0</v>
      </c>
    </row>
    <row r="15" spans="2:16" x14ac:dyDescent="0.35">
      <c r="B15" s="11"/>
      <c r="C15" s="12"/>
      <c r="D15" s="34" t="s">
        <v>35</v>
      </c>
      <c r="E15" s="102">
        <v>4.2</v>
      </c>
      <c r="F15" s="103">
        <v>6.3</v>
      </c>
      <c r="G15" s="30">
        <v>40</v>
      </c>
      <c r="H15" s="30">
        <v>0</v>
      </c>
      <c r="I15" s="30">
        <v>39</v>
      </c>
      <c r="J15" s="30">
        <v>0</v>
      </c>
      <c r="K15" s="102">
        <v>4.1794000000000002</v>
      </c>
      <c r="L15" s="103">
        <v>4.1486000000000001</v>
      </c>
      <c r="M15" s="30">
        <v>40</v>
      </c>
      <c r="N15" s="30">
        <v>0</v>
      </c>
      <c r="O15" s="30">
        <v>39</v>
      </c>
      <c r="P15" s="30">
        <v>0</v>
      </c>
    </row>
    <row r="16" spans="2:16" x14ac:dyDescent="0.35">
      <c r="B16" s="13">
        <f>B13+1</f>
        <v>5</v>
      </c>
      <c r="C16" s="15" t="s">
        <v>27</v>
      </c>
      <c r="D16" s="34" t="s">
        <v>33</v>
      </c>
      <c r="E16" s="102">
        <v>17.202974999999999</v>
      </c>
      <c r="F16" s="103">
        <v>5.8453999999999997</v>
      </c>
      <c r="G16" s="30">
        <v>47050</v>
      </c>
      <c r="H16" s="30">
        <v>3064</v>
      </c>
      <c r="I16" s="30">
        <v>19014</v>
      </c>
      <c r="J16" s="30">
        <v>1463</v>
      </c>
      <c r="K16" s="102">
        <v>17.198799999999999</v>
      </c>
      <c r="L16" s="103">
        <v>3.7167750000000002</v>
      </c>
      <c r="M16" s="30">
        <v>47050</v>
      </c>
      <c r="N16" s="30">
        <v>1963</v>
      </c>
      <c r="O16" s="30">
        <v>19014</v>
      </c>
      <c r="P16" s="30">
        <v>926</v>
      </c>
    </row>
    <row r="17" spans="2:16" x14ac:dyDescent="0.35">
      <c r="B17" s="14"/>
      <c r="C17" s="17"/>
      <c r="D17" s="34" t="s">
        <v>34</v>
      </c>
      <c r="E17" s="102">
        <v>20.315075</v>
      </c>
      <c r="F17" s="103">
        <v>6.0762</v>
      </c>
      <c r="G17" s="30">
        <v>48755</v>
      </c>
      <c r="H17" s="30">
        <v>4475</v>
      </c>
      <c r="I17" s="30">
        <v>19636</v>
      </c>
      <c r="J17" s="30">
        <v>1975</v>
      </c>
      <c r="K17" s="102">
        <v>20.310775</v>
      </c>
      <c r="L17" s="103">
        <v>4.6616749999999998</v>
      </c>
      <c r="M17" s="30">
        <v>48755</v>
      </c>
      <c r="N17" s="30">
        <v>2770</v>
      </c>
      <c r="O17" s="30">
        <v>19636</v>
      </c>
      <c r="P17" s="30">
        <v>1169</v>
      </c>
    </row>
    <row r="18" spans="2:16" x14ac:dyDescent="0.35">
      <c r="B18" s="11"/>
      <c r="C18" s="12"/>
      <c r="D18" s="34" t="s">
        <v>35</v>
      </c>
      <c r="E18" s="102">
        <v>22.476175000000001</v>
      </c>
      <c r="F18" s="103">
        <v>7.3850499999999997</v>
      </c>
      <c r="G18" s="30">
        <v>49856</v>
      </c>
      <c r="H18" s="30">
        <v>7174</v>
      </c>
      <c r="I18" s="30">
        <v>20173</v>
      </c>
      <c r="J18" s="30">
        <v>2912</v>
      </c>
      <c r="K18" s="102">
        <v>22.473500000000001</v>
      </c>
      <c r="L18" s="103">
        <v>6.0730250000000003</v>
      </c>
      <c r="M18" s="30">
        <v>49856</v>
      </c>
      <c r="N18" s="30">
        <v>2824</v>
      </c>
      <c r="O18" s="30">
        <v>20173</v>
      </c>
      <c r="P18" s="30">
        <v>1353</v>
      </c>
    </row>
    <row r="19" spans="2:16" x14ac:dyDescent="0.35">
      <c r="B19" s="13">
        <f>B16+1</f>
        <v>6</v>
      </c>
      <c r="C19" s="15" t="s">
        <v>28</v>
      </c>
      <c r="D19" s="34" t="s">
        <v>33</v>
      </c>
      <c r="E19" s="102">
        <v>0.2</v>
      </c>
      <c r="F19" s="103">
        <v>0</v>
      </c>
      <c r="G19" s="30">
        <v>0</v>
      </c>
      <c r="H19" s="30">
        <v>0</v>
      </c>
      <c r="I19" s="30">
        <v>7</v>
      </c>
      <c r="J19" s="30">
        <v>0</v>
      </c>
      <c r="K19" s="102">
        <v>0.19744999999999999</v>
      </c>
      <c r="L19" s="103">
        <v>2.7025E-2</v>
      </c>
      <c r="M19" s="30">
        <v>0</v>
      </c>
      <c r="N19" s="30">
        <v>0</v>
      </c>
      <c r="O19" s="30">
        <v>7</v>
      </c>
      <c r="P19" s="30">
        <v>0</v>
      </c>
    </row>
    <row r="20" spans="2:16" x14ac:dyDescent="0.35">
      <c r="B20" s="14"/>
      <c r="C20" s="17"/>
      <c r="D20" s="34" t="s">
        <v>34</v>
      </c>
      <c r="E20" s="102">
        <v>0.2</v>
      </c>
      <c r="F20" s="103">
        <v>0.1</v>
      </c>
      <c r="G20" s="30">
        <v>24</v>
      </c>
      <c r="H20" s="30">
        <v>0</v>
      </c>
      <c r="I20" s="30">
        <v>17</v>
      </c>
      <c r="J20" s="30">
        <v>0</v>
      </c>
      <c r="K20" s="102">
        <v>0.2097</v>
      </c>
      <c r="L20" s="103">
        <v>3.8574999999999998E-2</v>
      </c>
      <c r="M20" s="30">
        <v>24</v>
      </c>
      <c r="N20" s="30">
        <v>0</v>
      </c>
      <c r="O20" s="30">
        <v>17</v>
      </c>
      <c r="P20" s="30">
        <v>0</v>
      </c>
    </row>
    <row r="21" spans="2:16" x14ac:dyDescent="0.35">
      <c r="B21" s="11"/>
      <c r="C21" s="12"/>
      <c r="D21" s="34" t="s">
        <v>35</v>
      </c>
      <c r="E21" s="102">
        <v>0.2</v>
      </c>
      <c r="F21" s="103">
        <v>0.1</v>
      </c>
      <c r="G21" s="30">
        <v>24</v>
      </c>
      <c r="H21" s="30">
        <v>0</v>
      </c>
      <c r="I21" s="30">
        <v>17</v>
      </c>
      <c r="J21" s="30">
        <v>0</v>
      </c>
      <c r="K21" s="102">
        <v>0.22140000000000001</v>
      </c>
      <c r="L21" s="103">
        <v>5.4524999999999997E-2</v>
      </c>
      <c r="M21" s="30">
        <v>24</v>
      </c>
      <c r="N21" s="30">
        <v>0</v>
      </c>
      <c r="O21" s="30">
        <v>17</v>
      </c>
      <c r="P21" s="30">
        <v>0</v>
      </c>
    </row>
    <row r="22" spans="2:16" x14ac:dyDescent="0.35">
      <c r="B22" s="13">
        <f>B19+1</f>
        <v>7</v>
      </c>
      <c r="C22" s="15" t="s">
        <v>29</v>
      </c>
      <c r="D22" s="34" t="s">
        <v>33</v>
      </c>
      <c r="E22" s="102">
        <v>6.9859249999999999</v>
      </c>
      <c r="F22" s="103">
        <v>0.66020000000000001</v>
      </c>
      <c r="G22" s="30">
        <v>158</v>
      </c>
      <c r="H22" s="30">
        <v>0</v>
      </c>
      <c r="I22" s="30">
        <v>117</v>
      </c>
      <c r="J22" s="30">
        <v>0</v>
      </c>
      <c r="K22" s="102">
        <v>6.9875499999999997</v>
      </c>
      <c r="L22" s="103">
        <v>1.1429750000000001</v>
      </c>
      <c r="M22" s="30">
        <v>158</v>
      </c>
      <c r="N22" s="30">
        <v>119</v>
      </c>
      <c r="O22" s="30">
        <v>117</v>
      </c>
      <c r="P22" s="30">
        <v>77</v>
      </c>
    </row>
    <row r="23" spans="2:16" x14ac:dyDescent="0.35">
      <c r="B23" s="14"/>
      <c r="C23" s="17"/>
      <c r="D23" s="34" t="s">
        <v>34</v>
      </c>
      <c r="E23" s="102">
        <v>7.8544749999999999</v>
      </c>
      <c r="F23" s="103">
        <v>0.72792500000000004</v>
      </c>
      <c r="G23" s="30">
        <v>158</v>
      </c>
      <c r="H23" s="30">
        <v>204</v>
      </c>
      <c r="I23" s="30">
        <v>117</v>
      </c>
      <c r="J23" s="30">
        <v>134</v>
      </c>
      <c r="K23" s="102">
        <v>7.855175</v>
      </c>
      <c r="L23" s="103">
        <v>1.5048999999999999</v>
      </c>
      <c r="M23" s="30">
        <v>158</v>
      </c>
      <c r="N23" s="30">
        <v>717</v>
      </c>
      <c r="O23" s="30">
        <v>117</v>
      </c>
      <c r="P23" s="30">
        <v>455</v>
      </c>
    </row>
    <row r="24" spans="2:16" x14ac:dyDescent="0.35">
      <c r="B24" s="11"/>
      <c r="C24" s="12"/>
      <c r="D24" s="34" t="s">
        <v>35</v>
      </c>
      <c r="E24" s="102">
        <v>8.18675</v>
      </c>
      <c r="F24" s="103">
        <v>1.9641</v>
      </c>
      <c r="G24" s="30">
        <v>175</v>
      </c>
      <c r="H24" s="30">
        <v>2057</v>
      </c>
      <c r="I24" s="30">
        <v>135</v>
      </c>
      <c r="J24" s="30">
        <v>1196</v>
      </c>
      <c r="K24" s="102">
        <v>8.1868750000000006</v>
      </c>
      <c r="L24" s="103">
        <v>1.902725</v>
      </c>
      <c r="M24" s="30">
        <v>175</v>
      </c>
      <c r="N24" s="30">
        <v>1906</v>
      </c>
      <c r="O24" s="30">
        <v>135</v>
      </c>
      <c r="P24" s="30">
        <v>1111</v>
      </c>
    </row>
    <row r="25" spans="2:16" x14ac:dyDescent="0.35">
      <c r="B25" s="13">
        <f>B22+1</f>
        <v>8</v>
      </c>
      <c r="C25" s="15" t="s">
        <v>30</v>
      </c>
      <c r="D25" s="34" t="s">
        <v>33</v>
      </c>
      <c r="E25" s="102">
        <v>11.95945</v>
      </c>
      <c r="F25" s="103">
        <v>0.69392500000000001</v>
      </c>
      <c r="G25" s="30">
        <v>16125</v>
      </c>
      <c r="H25" s="30">
        <v>1585</v>
      </c>
      <c r="I25" s="30">
        <v>6432</v>
      </c>
      <c r="J25" s="30">
        <v>716</v>
      </c>
      <c r="K25" s="102">
        <v>11.960699999999999</v>
      </c>
      <c r="L25" s="103">
        <v>3.2193000000000001</v>
      </c>
      <c r="M25" s="30">
        <v>16125</v>
      </c>
      <c r="N25" s="30">
        <v>6257</v>
      </c>
      <c r="O25" s="30">
        <v>6432</v>
      </c>
      <c r="P25" s="30">
        <v>2608</v>
      </c>
    </row>
    <row r="26" spans="2:16" x14ac:dyDescent="0.35">
      <c r="B26" s="14"/>
      <c r="C26" s="17"/>
      <c r="D26" s="34" t="s">
        <v>34</v>
      </c>
      <c r="E26" s="102">
        <v>13.031475</v>
      </c>
      <c r="F26" s="103">
        <v>2.1372499999999999</v>
      </c>
      <c r="G26" s="30">
        <v>17922</v>
      </c>
      <c r="H26" s="30">
        <v>4050</v>
      </c>
      <c r="I26" s="30">
        <v>7229</v>
      </c>
      <c r="J26" s="30">
        <v>1630</v>
      </c>
      <c r="K26" s="102">
        <v>13.032775000000001</v>
      </c>
      <c r="L26" s="103">
        <v>3.6661000000000001</v>
      </c>
      <c r="M26" s="30">
        <v>17922</v>
      </c>
      <c r="N26" s="30">
        <v>6637</v>
      </c>
      <c r="O26" s="30">
        <v>7229</v>
      </c>
      <c r="P26" s="30">
        <v>2726</v>
      </c>
    </row>
    <row r="27" spans="2:16" x14ac:dyDescent="0.35">
      <c r="B27" s="11"/>
      <c r="C27" s="12"/>
      <c r="D27" s="34" t="s">
        <v>35</v>
      </c>
      <c r="E27" s="102">
        <v>14.117224999999999</v>
      </c>
      <c r="F27" s="103">
        <v>4.7571000000000003</v>
      </c>
      <c r="G27" s="30">
        <v>19539</v>
      </c>
      <c r="H27" s="30">
        <v>10843</v>
      </c>
      <c r="I27" s="30">
        <v>7939</v>
      </c>
      <c r="J27" s="30">
        <v>4318</v>
      </c>
      <c r="K27" s="102">
        <v>14.12105</v>
      </c>
      <c r="L27" s="103">
        <v>4.3698249999999996</v>
      </c>
      <c r="M27" s="30">
        <v>19539</v>
      </c>
      <c r="N27" s="30">
        <v>8378</v>
      </c>
      <c r="O27" s="30">
        <v>7939</v>
      </c>
      <c r="P27" s="30">
        <v>3318</v>
      </c>
    </row>
    <row r="28" spans="2:16" x14ac:dyDescent="0.35">
      <c r="B28" s="13">
        <f>B25+1</f>
        <v>9</v>
      </c>
      <c r="C28" s="15" t="s">
        <v>31</v>
      </c>
      <c r="D28" s="34" t="s">
        <v>33</v>
      </c>
      <c r="E28" s="102">
        <v>2.7</v>
      </c>
      <c r="F28" s="103">
        <v>1</v>
      </c>
      <c r="G28" s="30">
        <v>444</v>
      </c>
      <c r="H28" s="30">
        <v>555</v>
      </c>
      <c r="I28" s="30">
        <v>329</v>
      </c>
      <c r="J28" s="30">
        <v>354</v>
      </c>
      <c r="K28" s="102">
        <v>2.8338999999999999</v>
      </c>
      <c r="L28" s="103">
        <v>1</v>
      </c>
      <c r="M28" s="30">
        <v>444</v>
      </c>
      <c r="N28" s="30">
        <v>1100</v>
      </c>
      <c r="O28" s="30">
        <v>329</v>
      </c>
      <c r="P28" s="30">
        <v>718</v>
      </c>
    </row>
    <row r="29" spans="2:16" x14ac:dyDescent="0.35">
      <c r="B29" s="14"/>
      <c r="C29" s="17"/>
      <c r="D29" s="34" t="s">
        <v>34</v>
      </c>
      <c r="E29" s="102">
        <v>3.4</v>
      </c>
      <c r="F29" s="103">
        <v>1.1000000000000001</v>
      </c>
      <c r="G29" s="30">
        <v>533</v>
      </c>
      <c r="H29" s="30">
        <v>2135</v>
      </c>
      <c r="I29" s="30">
        <v>376</v>
      </c>
      <c r="J29" s="30">
        <v>1398</v>
      </c>
      <c r="K29" s="102">
        <v>3.4521999999999999</v>
      </c>
      <c r="L29" s="103">
        <v>1.2</v>
      </c>
      <c r="M29" s="30">
        <v>619</v>
      </c>
      <c r="N29" s="30">
        <v>2190</v>
      </c>
      <c r="O29" s="30">
        <v>419</v>
      </c>
      <c r="P29" s="30">
        <v>1453</v>
      </c>
    </row>
    <row r="30" spans="2:16" x14ac:dyDescent="0.35">
      <c r="B30" s="11"/>
      <c r="C30" s="12"/>
      <c r="D30" s="34" t="s">
        <v>35</v>
      </c>
      <c r="E30" s="102">
        <v>3.8</v>
      </c>
      <c r="F30" s="103">
        <v>1.4</v>
      </c>
      <c r="G30" s="30">
        <v>947</v>
      </c>
      <c r="H30" s="30">
        <v>6354</v>
      </c>
      <c r="I30" s="30">
        <v>657</v>
      </c>
      <c r="J30" s="30">
        <v>4026</v>
      </c>
      <c r="K30" s="102">
        <v>3.8075000000000001</v>
      </c>
      <c r="L30" s="103">
        <v>1.2505999999999999</v>
      </c>
      <c r="M30" s="30">
        <v>947</v>
      </c>
      <c r="N30" s="30">
        <v>5160</v>
      </c>
      <c r="O30" s="30">
        <v>657</v>
      </c>
      <c r="P30" s="30">
        <v>3334</v>
      </c>
    </row>
    <row r="31" spans="2:16" x14ac:dyDescent="0.35">
      <c r="B31" s="13">
        <f>B28+1</f>
        <v>10</v>
      </c>
      <c r="C31" s="15" t="s">
        <v>32</v>
      </c>
      <c r="D31" s="34" t="s">
        <v>33</v>
      </c>
      <c r="E31" s="102">
        <v>12.8</v>
      </c>
      <c r="F31" s="103">
        <v>4.3</v>
      </c>
      <c r="G31" s="30">
        <v>919</v>
      </c>
      <c r="H31" s="30">
        <v>9</v>
      </c>
      <c r="I31" s="30">
        <v>869</v>
      </c>
      <c r="J31" s="30">
        <v>5</v>
      </c>
      <c r="K31" s="102">
        <v>12.772</v>
      </c>
      <c r="L31" s="103">
        <v>3.9</v>
      </c>
      <c r="M31" s="30">
        <v>919</v>
      </c>
      <c r="N31" s="30">
        <v>30</v>
      </c>
      <c r="O31" s="30">
        <v>869</v>
      </c>
      <c r="P31" s="30">
        <v>19</v>
      </c>
    </row>
    <row r="32" spans="2:16" x14ac:dyDescent="0.35">
      <c r="B32" s="14"/>
      <c r="C32" s="17"/>
      <c r="D32" s="34" t="s">
        <v>34</v>
      </c>
      <c r="E32" s="102">
        <v>14.3</v>
      </c>
      <c r="F32" s="103">
        <v>4.7</v>
      </c>
      <c r="G32" s="30">
        <v>919</v>
      </c>
      <c r="H32" s="30">
        <v>45</v>
      </c>
      <c r="I32" s="30">
        <v>869</v>
      </c>
      <c r="J32" s="30">
        <v>30</v>
      </c>
      <c r="K32" s="102">
        <v>14.382999999999999</v>
      </c>
      <c r="L32" s="103">
        <v>4.4000000000000004</v>
      </c>
      <c r="M32" s="30">
        <v>920</v>
      </c>
      <c r="N32" s="30">
        <v>43</v>
      </c>
      <c r="O32" s="30">
        <v>870</v>
      </c>
      <c r="P32" s="30">
        <v>28</v>
      </c>
    </row>
    <row r="33" spans="2:16" x14ac:dyDescent="0.35">
      <c r="B33" s="11"/>
      <c r="C33" s="12"/>
      <c r="D33" s="34" t="s">
        <v>35</v>
      </c>
      <c r="E33" s="102">
        <v>15.6</v>
      </c>
      <c r="F33" s="103">
        <v>7.5</v>
      </c>
      <c r="G33" s="30">
        <v>926</v>
      </c>
      <c r="H33" s="30">
        <v>2329</v>
      </c>
      <c r="I33" s="30">
        <v>871</v>
      </c>
      <c r="J33" s="30">
        <v>1637</v>
      </c>
      <c r="K33" s="102">
        <v>15.771000000000001</v>
      </c>
      <c r="L33" s="103">
        <v>4.4634999999999998</v>
      </c>
      <c r="M33" s="30">
        <v>927</v>
      </c>
      <c r="N33" s="30">
        <v>1584</v>
      </c>
      <c r="O33" s="30">
        <v>872</v>
      </c>
      <c r="P33" s="30">
        <v>1146</v>
      </c>
    </row>
    <row r="34" spans="2:16" s="23" customFormat="1" x14ac:dyDescent="0.35">
      <c r="B34" s="145" t="s">
        <v>42</v>
      </c>
      <c r="C34" s="145"/>
      <c r="D34" s="1" t="s">
        <v>33</v>
      </c>
      <c r="E34" s="108">
        <f>SUM(E4,E7,E10,E13,E16,E19,E22,E25,E28,E31)</f>
        <v>81.348349999999996</v>
      </c>
      <c r="F34" s="108">
        <f t="shared" ref="F34:P34" si="0">SUM(F4,F7,F10,F13,F16,F19,F22,F25,F28,F31)</f>
        <v>19.799524999999999</v>
      </c>
      <c r="G34" s="109">
        <f t="shared" si="0"/>
        <v>65745</v>
      </c>
      <c r="H34" s="109">
        <f t="shared" si="0"/>
        <v>6478</v>
      </c>
      <c r="I34" s="109">
        <f t="shared" si="0"/>
        <v>27123</v>
      </c>
      <c r="J34" s="109">
        <f t="shared" si="0"/>
        <v>3038</v>
      </c>
      <c r="K34" s="111">
        <f t="shared" si="0"/>
        <v>81.10260000000001</v>
      </c>
      <c r="L34" s="111">
        <f t="shared" si="0"/>
        <v>16.411664999999999</v>
      </c>
      <c r="M34" s="109">
        <f t="shared" si="0"/>
        <v>65745</v>
      </c>
      <c r="N34" s="109">
        <f t="shared" si="0"/>
        <v>9989</v>
      </c>
      <c r="O34" s="109">
        <f t="shared" si="0"/>
        <v>27123</v>
      </c>
      <c r="P34" s="109">
        <f t="shared" si="0"/>
        <v>4547</v>
      </c>
    </row>
    <row r="35" spans="2:16" s="23" customFormat="1" x14ac:dyDescent="0.35">
      <c r="B35" s="145"/>
      <c r="C35" s="145"/>
      <c r="D35" s="1" t="s">
        <v>34</v>
      </c>
      <c r="E35" s="108">
        <f t="shared" ref="E35:P36" si="1">SUM(E5,E8,E11,E14,E17,E20,E23,E26,E29,E32)</f>
        <v>89.601025000000007</v>
      </c>
      <c r="F35" s="108">
        <f t="shared" si="1"/>
        <v>29.041374999999999</v>
      </c>
      <c r="G35" s="109">
        <f t="shared" si="1"/>
        <v>69687</v>
      </c>
      <c r="H35" s="109">
        <f t="shared" si="1"/>
        <v>12180</v>
      </c>
      <c r="I35" s="109">
        <f t="shared" si="1"/>
        <v>28765</v>
      </c>
      <c r="J35" s="109">
        <f t="shared" si="1"/>
        <v>5707</v>
      </c>
      <c r="K35" s="111">
        <f t="shared" si="1"/>
        <v>89.724225000000004</v>
      </c>
      <c r="L35" s="111">
        <f t="shared" si="1"/>
        <v>28.186749999999996</v>
      </c>
      <c r="M35" s="109">
        <f t="shared" si="1"/>
        <v>69610</v>
      </c>
      <c r="N35" s="109">
        <f t="shared" si="1"/>
        <v>13433</v>
      </c>
      <c r="O35" s="109">
        <f t="shared" si="1"/>
        <v>28725</v>
      </c>
      <c r="P35" s="109">
        <f t="shared" si="1"/>
        <v>6301</v>
      </c>
    </row>
    <row r="36" spans="2:16" s="23" customFormat="1" x14ac:dyDescent="0.35">
      <c r="B36" s="145"/>
      <c r="C36" s="145"/>
      <c r="D36" s="1" t="s">
        <v>35</v>
      </c>
      <c r="E36" s="108">
        <f t="shared" si="1"/>
        <v>101.88015</v>
      </c>
      <c r="F36" s="108">
        <f t="shared" si="1"/>
        <v>40.206250000000004</v>
      </c>
      <c r="G36" s="109">
        <f t="shared" si="1"/>
        <v>73592</v>
      </c>
      <c r="H36" s="109">
        <f t="shared" si="1"/>
        <v>30798</v>
      </c>
      <c r="I36" s="109">
        <f t="shared" si="1"/>
        <v>30617</v>
      </c>
      <c r="J36" s="109">
        <f t="shared" si="1"/>
        <v>15110</v>
      </c>
      <c r="K36" s="111">
        <f t="shared" si="1"/>
        <v>101.711325</v>
      </c>
      <c r="L36" s="111">
        <f t="shared" si="1"/>
        <v>32.317899999999995</v>
      </c>
      <c r="M36" s="109">
        <f t="shared" si="1"/>
        <v>73593</v>
      </c>
      <c r="N36" s="109">
        <f t="shared" si="1"/>
        <v>21034</v>
      </c>
      <c r="O36" s="109">
        <f t="shared" si="1"/>
        <v>30618</v>
      </c>
      <c r="P36" s="109">
        <f t="shared" si="1"/>
        <v>10749</v>
      </c>
    </row>
  </sheetData>
  <mergeCells count="4">
    <mergeCell ref="D3:E3"/>
    <mergeCell ref="D2:J2"/>
    <mergeCell ref="K2:P2"/>
    <mergeCell ref="B34:C3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F5A910-48B3-47A9-A62F-A83BCE4DBA6E}">
  <dimension ref="B2:G34"/>
  <sheetViews>
    <sheetView workbookViewId="0">
      <selection activeCell="I17" sqref="I17"/>
    </sheetView>
  </sheetViews>
  <sheetFormatPr defaultRowHeight="14.5" x14ac:dyDescent="0.35"/>
  <cols>
    <col min="3" max="3" width="22.81640625" customWidth="1"/>
    <col min="4" max="4" width="17" customWidth="1"/>
    <col min="5" max="5" width="10.6328125" customWidth="1"/>
    <col min="6" max="6" width="16.36328125" customWidth="1"/>
    <col min="7" max="7" width="12.36328125" customWidth="1"/>
  </cols>
  <sheetData>
    <row r="2" spans="2:7" ht="47.5" customHeight="1" x14ac:dyDescent="0.35">
      <c r="B2" s="81" t="s">
        <v>1</v>
      </c>
      <c r="C2" s="81" t="s">
        <v>0</v>
      </c>
      <c r="D2" s="80" t="s">
        <v>322</v>
      </c>
      <c r="E2" s="80" t="s">
        <v>325</v>
      </c>
      <c r="F2" s="80" t="s">
        <v>323</v>
      </c>
      <c r="G2" s="80" t="s">
        <v>324</v>
      </c>
    </row>
    <row r="3" spans="2:7" x14ac:dyDescent="0.35">
      <c r="B3" s="8">
        <v>1</v>
      </c>
      <c r="C3" s="8" t="s">
        <v>13</v>
      </c>
      <c r="D3" s="53">
        <v>-1.1000000000000001</v>
      </c>
      <c r="E3" s="53">
        <v>0.1</v>
      </c>
      <c r="F3" s="53">
        <v>-0.65906400651944697</v>
      </c>
      <c r="G3" s="53">
        <v>0.50322313518823203</v>
      </c>
    </row>
    <row r="4" spans="2:7" x14ac:dyDescent="0.35">
      <c r="B4" s="8">
        <v>2</v>
      </c>
      <c r="C4" s="8" t="s">
        <v>14</v>
      </c>
      <c r="D4" s="53">
        <v>-1.5</v>
      </c>
      <c r="E4" s="53">
        <v>0.1</v>
      </c>
      <c r="F4" s="53">
        <v>-1.58396098791845</v>
      </c>
      <c r="G4" s="53">
        <v>0.10732351642181701</v>
      </c>
    </row>
    <row r="5" spans="2:7" x14ac:dyDescent="0.35">
      <c r="B5" s="8">
        <v>3</v>
      </c>
      <c r="C5" s="8" t="s">
        <v>15</v>
      </c>
      <c r="D5" s="53">
        <v>-1.5</v>
      </c>
      <c r="E5" s="53">
        <v>0.1</v>
      </c>
      <c r="F5" s="53">
        <v>-1.5734936739224601</v>
      </c>
      <c r="G5" s="53">
        <v>1.3890922276610001E-2</v>
      </c>
    </row>
    <row r="6" spans="2:7" x14ac:dyDescent="0.35">
      <c r="B6" s="8">
        <v>4</v>
      </c>
      <c r="C6" s="8" t="s">
        <v>16</v>
      </c>
      <c r="D6" s="53">
        <v>-2.4</v>
      </c>
      <c r="E6" s="53">
        <v>0.1</v>
      </c>
      <c r="F6" s="53">
        <v>-2.8413772747597101</v>
      </c>
      <c r="G6" s="53">
        <v>0.58937476046292003</v>
      </c>
    </row>
    <row r="7" spans="2:7" x14ac:dyDescent="0.35">
      <c r="B7" s="8">
        <v>5</v>
      </c>
      <c r="C7" s="8" t="s">
        <v>17</v>
      </c>
      <c r="D7" s="53">
        <v>-2.8</v>
      </c>
      <c r="E7" s="53">
        <v>0.2</v>
      </c>
      <c r="F7" s="53">
        <v>-2.22652641114668</v>
      </c>
      <c r="G7" s="53">
        <v>8.8249801678988105E-2</v>
      </c>
    </row>
    <row r="8" spans="2:7" x14ac:dyDescent="0.35">
      <c r="B8" s="8">
        <v>6</v>
      </c>
      <c r="C8" s="8" t="s">
        <v>18</v>
      </c>
      <c r="D8" s="53">
        <v>-1</v>
      </c>
      <c r="E8" s="53">
        <v>0.2</v>
      </c>
      <c r="F8" s="53">
        <v>-1.5707668548731899</v>
      </c>
      <c r="G8" s="53">
        <v>0.35008816035374202</v>
      </c>
    </row>
    <row r="9" spans="2:7" x14ac:dyDescent="0.35">
      <c r="B9" s="8">
        <v>7</v>
      </c>
      <c r="C9" s="8" t="s">
        <v>21</v>
      </c>
      <c r="D9" s="53">
        <v>-1</v>
      </c>
      <c r="E9" s="53">
        <v>0.3</v>
      </c>
      <c r="F9" s="53">
        <v>-1.2786452276951401</v>
      </c>
      <c r="G9" s="53">
        <v>0.38652801859583202</v>
      </c>
    </row>
    <row r="10" spans="2:7" x14ac:dyDescent="0.35">
      <c r="B10" s="8">
        <v>8</v>
      </c>
      <c r="C10" s="8" t="s">
        <v>22</v>
      </c>
      <c r="D10" s="53">
        <v>-1.6</v>
      </c>
      <c r="E10" s="53">
        <v>0.2</v>
      </c>
      <c r="F10" s="53">
        <v>-2.1869098592084701</v>
      </c>
      <c r="G10" s="53">
        <v>0.97429769384663101</v>
      </c>
    </row>
    <row r="11" spans="2:7" x14ac:dyDescent="0.35">
      <c r="B11" s="8">
        <v>9</v>
      </c>
      <c r="C11" s="8" t="s">
        <v>19</v>
      </c>
      <c r="D11" s="53">
        <v>-1.7</v>
      </c>
      <c r="E11" s="53">
        <v>0.2</v>
      </c>
      <c r="F11" s="53">
        <v>-1.9732515014693599</v>
      </c>
      <c r="G11" s="53">
        <v>0.57051356843716095</v>
      </c>
    </row>
    <row r="12" spans="2:7" x14ac:dyDescent="0.35">
      <c r="B12" s="8">
        <v>10</v>
      </c>
      <c r="C12" s="8" t="s">
        <v>20</v>
      </c>
      <c r="D12" s="53">
        <v>-0.8</v>
      </c>
      <c r="E12" s="53">
        <v>0.1</v>
      </c>
      <c r="F12" s="53">
        <v>0.32125768901554802</v>
      </c>
      <c r="G12" s="53">
        <v>0.41427050221649703</v>
      </c>
    </row>
    <row r="13" spans="2:7" x14ac:dyDescent="0.35">
      <c r="B13" s="8">
        <v>11</v>
      </c>
      <c r="C13" s="8" t="s">
        <v>23</v>
      </c>
      <c r="D13" s="53">
        <v>-1.1000000000000001</v>
      </c>
      <c r="E13" s="53">
        <v>0.3</v>
      </c>
      <c r="F13" s="53">
        <v>-0.51564912168218302</v>
      </c>
      <c r="G13" s="53">
        <v>0.23265082229057801</v>
      </c>
    </row>
    <row r="14" spans="2:7" x14ac:dyDescent="0.35">
      <c r="B14" s="8">
        <v>12</v>
      </c>
      <c r="C14" s="8" t="s">
        <v>8</v>
      </c>
      <c r="D14" s="53">
        <v>-0.8</v>
      </c>
      <c r="E14" s="53">
        <v>0.3</v>
      </c>
      <c r="F14" s="53">
        <v>-1.4891796285918399</v>
      </c>
      <c r="G14" s="53">
        <v>0.14712020399053599</v>
      </c>
    </row>
    <row r="15" spans="2:7" x14ac:dyDescent="0.35">
      <c r="B15" s="8">
        <v>13</v>
      </c>
      <c r="C15" s="8" t="s">
        <v>7</v>
      </c>
      <c r="D15" s="53">
        <v>-1.8</v>
      </c>
      <c r="E15" s="53">
        <v>0.3</v>
      </c>
      <c r="F15" s="53">
        <v>-1.8730248645040799</v>
      </c>
      <c r="G15" s="53">
        <v>0.18985470259399601</v>
      </c>
    </row>
    <row r="16" spans="2:7" x14ac:dyDescent="0.35">
      <c r="B16" s="8">
        <v>14</v>
      </c>
      <c r="C16" s="8" t="s">
        <v>2</v>
      </c>
      <c r="D16" s="53">
        <v>-3.2</v>
      </c>
      <c r="E16" s="53">
        <v>0.4</v>
      </c>
      <c r="F16" s="53">
        <v>-5.6334906387434698</v>
      </c>
      <c r="G16" s="53">
        <v>0.8</v>
      </c>
    </row>
    <row r="17" spans="2:7" x14ac:dyDescent="0.35">
      <c r="B17" s="8">
        <v>15</v>
      </c>
      <c r="C17" s="8" t="s">
        <v>12</v>
      </c>
      <c r="D17" s="53">
        <v>-7.2</v>
      </c>
      <c r="E17" s="53">
        <v>0.2</v>
      </c>
      <c r="F17" s="53">
        <v>-1.2894020096985099</v>
      </c>
      <c r="G17" s="53">
        <v>0.52514156758000696</v>
      </c>
    </row>
    <row r="18" spans="2:7" x14ac:dyDescent="0.35">
      <c r="B18" s="8">
        <v>16</v>
      </c>
      <c r="C18" s="8" t="s">
        <v>10</v>
      </c>
      <c r="D18" s="53">
        <v>-3.2</v>
      </c>
      <c r="E18" s="53">
        <v>0.4</v>
      </c>
      <c r="F18" s="53">
        <v>-2.30333045549667</v>
      </c>
      <c r="G18" s="53">
        <v>0.15326595043742999</v>
      </c>
    </row>
    <row r="19" spans="2:7" x14ac:dyDescent="0.35">
      <c r="B19" s="8">
        <v>17</v>
      </c>
      <c r="C19" s="8" t="s">
        <v>6</v>
      </c>
      <c r="D19" s="53">
        <v>-4.2</v>
      </c>
      <c r="E19" s="53">
        <v>0.4</v>
      </c>
      <c r="F19" s="53">
        <v>-1.7315186279210799</v>
      </c>
      <c r="G19" s="53">
        <v>0.42829502132339198</v>
      </c>
    </row>
    <row r="20" spans="2:7" x14ac:dyDescent="0.35">
      <c r="B20" s="8">
        <v>18</v>
      </c>
      <c r="C20" s="8" t="s">
        <v>9</v>
      </c>
      <c r="D20" s="53">
        <v>-4.2</v>
      </c>
      <c r="E20" s="53">
        <v>0.4</v>
      </c>
      <c r="F20" s="53">
        <v>-3.99489565792067</v>
      </c>
      <c r="G20" s="53">
        <v>0.73139237803937196</v>
      </c>
    </row>
    <row r="21" spans="2:7" x14ac:dyDescent="0.35">
      <c r="B21" s="8">
        <v>19</v>
      </c>
      <c r="C21" s="8" t="s">
        <v>5</v>
      </c>
      <c r="D21" s="53">
        <v>-5</v>
      </c>
      <c r="E21" s="53">
        <v>0.1</v>
      </c>
      <c r="F21" s="53">
        <v>-4.2692204332499601</v>
      </c>
      <c r="G21" s="53">
        <v>0.75668437239516595</v>
      </c>
    </row>
    <row r="22" spans="2:7" x14ac:dyDescent="0.35">
      <c r="B22" s="8">
        <v>20</v>
      </c>
      <c r="C22" s="8" t="s">
        <v>11</v>
      </c>
      <c r="D22" s="53">
        <v>-5</v>
      </c>
      <c r="E22" s="53">
        <v>0.1</v>
      </c>
      <c r="F22" s="53">
        <v>-3.7914069432056499</v>
      </c>
      <c r="G22" s="53">
        <v>0.46129787169604602</v>
      </c>
    </row>
    <row r="23" spans="2:7" x14ac:dyDescent="0.35">
      <c r="B23" s="8">
        <v>21</v>
      </c>
      <c r="C23" s="8" t="s">
        <v>4</v>
      </c>
      <c r="D23" s="53">
        <v>-6.3</v>
      </c>
      <c r="E23" s="53">
        <v>0.3</v>
      </c>
      <c r="F23" s="53">
        <v>-4.0532946428106804</v>
      </c>
      <c r="G23" s="53">
        <v>0.28707307913333502</v>
      </c>
    </row>
    <row r="24" spans="2:7" x14ac:dyDescent="0.35">
      <c r="B24" s="8">
        <v>22</v>
      </c>
      <c r="C24" s="8" t="s">
        <v>3</v>
      </c>
      <c r="D24" s="53">
        <v>-3.2</v>
      </c>
      <c r="E24" s="53">
        <v>0.3</v>
      </c>
      <c r="F24" s="53">
        <v>-2.9709696490170301</v>
      </c>
      <c r="G24" s="53">
        <v>0.9</v>
      </c>
    </row>
    <row r="25" spans="2:7" x14ac:dyDescent="0.35">
      <c r="B25" s="8">
        <v>23</v>
      </c>
      <c r="C25" s="8" t="s">
        <v>36</v>
      </c>
      <c r="D25" s="53">
        <v>-0.2</v>
      </c>
      <c r="E25" s="53">
        <v>0.1</v>
      </c>
      <c r="F25" s="53">
        <v>6.6899489000000006E-2</v>
      </c>
      <c r="G25" s="53">
        <v>0.137303977666758</v>
      </c>
    </row>
    <row r="26" spans="2:7" x14ac:dyDescent="0.35">
      <c r="B26" s="8">
        <v>24</v>
      </c>
      <c r="C26" s="8" t="s">
        <v>24</v>
      </c>
      <c r="D26" s="53">
        <v>0.8</v>
      </c>
      <c r="E26" s="53">
        <v>0.2</v>
      </c>
      <c r="F26" s="53">
        <v>-1.7948438000000001E-2</v>
      </c>
      <c r="G26" s="53">
        <v>8.2189686459422401E-2</v>
      </c>
    </row>
    <row r="27" spans="2:7" x14ac:dyDescent="0.35">
      <c r="B27" s="8">
        <v>25</v>
      </c>
      <c r="C27" s="8" t="s">
        <v>25</v>
      </c>
      <c r="D27" s="53">
        <v>-0.2</v>
      </c>
      <c r="E27" s="53">
        <v>0.1</v>
      </c>
      <c r="F27" s="53">
        <v>-9.1928275000000004E-2</v>
      </c>
      <c r="G27" s="53">
        <v>5.0130248344213202E-2</v>
      </c>
    </row>
    <row r="28" spans="2:7" x14ac:dyDescent="0.35">
      <c r="B28" s="8">
        <v>26</v>
      </c>
      <c r="C28" s="8" t="s">
        <v>26</v>
      </c>
      <c r="D28" s="53">
        <v>-0.2</v>
      </c>
      <c r="E28" s="53">
        <v>0.1</v>
      </c>
      <c r="F28" s="53">
        <v>-0.15816891</v>
      </c>
      <c r="G28" s="53">
        <v>4.3120173272099299E-2</v>
      </c>
    </row>
    <row r="29" spans="2:7" x14ac:dyDescent="0.35">
      <c r="B29" s="8">
        <v>27</v>
      </c>
      <c r="C29" s="8" t="s">
        <v>27</v>
      </c>
      <c r="D29" s="53">
        <v>-0.5</v>
      </c>
      <c r="E29" s="53">
        <v>0.5</v>
      </c>
      <c r="F29" s="53">
        <v>-0.25725922000000001</v>
      </c>
      <c r="G29" s="53">
        <v>2.9744905944736201E-2</v>
      </c>
    </row>
    <row r="30" spans="2:7" x14ac:dyDescent="0.35">
      <c r="B30" s="8">
        <v>28</v>
      </c>
      <c r="C30" s="8" t="s">
        <v>28</v>
      </c>
      <c r="D30" s="53">
        <v>-0.3</v>
      </c>
      <c r="E30" s="53">
        <v>0.3</v>
      </c>
      <c r="F30" s="53">
        <v>-0.14971515499999999</v>
      </c>
      <c r="G30" s="53">
        <v>2.8469753699488499E-2</v>
      </c>
    </row>
    <row r="31" spans="2:7" x14ac:dyDescent="0.35">
      <c r="B31" s="8">
        <v>29</v>
      </c>
      <c r="C31" s="8" t="s">
        <v>29</v>
      </c>
      <c r="D31" s="53">
        <v>-0.7</v>
      </c>
      <c r="E31" s="53">
        <v>0.1</v>
      </c>
      <c r="F31" s="53">
        <v>0.18950544999999999</v>
      </c>
      <c r="G31" s="53">
        <v>0.14646591252383201</v>
      </c>
    </row>
    <row r="32" spans="2:7" x14ac:dyDescent="0.35">
      <c r="B32" s="8">
        <v>30</v>
      </c>
      <c r="C32" s="8" t="s">
        <v>30</v>
      </c>
      <c r="D32" s="53">
        <v>-0.7</v>
      </c>
      <c r="E32" s="53">
        <v>0.1</v>
      </c>
      <c r="F32" s="53">
        <v>0.349241515</v>
      </c>
      <c r="G32" s="53">
        <v>0.115900854022551</v>
      </c>
    </row>
    <row r="33" spans="2:7" x14ac:dyDescent="0.35">
      <c r="B33" s="8">
        <v>31</v>
      </c>
      <c r="C33" s="8" t="s">
        <v>31</v>
      </c>
      <c r="D33" s="53">
        <v>-0.2</v>
      </c>
      <c r="E33" s="53">
        <v>0.3</v>
      </c>
      <c r="F33" s="53">
        <v>0.102357795</v>
      </c>
      <c r="G33" s="53">
        <v>8.8986758326015505E-2</v>
      </c>
    </row>
    <row r="34" spans="2:7" x14ac:dyDescent="0.35">
      <c r="B34" s="8">
        <v>32</v>
      </c>
      <c r="C34" s="8" t="s">
        <v>32</v>
      </c>
      <c r="D34" s="53">
        <v>-0.5</v>
      </c>
      <c r="E34" s="53">
        <v>0.1</v>
      </c>
      <c r="F34" s="53">
        <v>-0.17048769</v>
      </c>
      <c r="G34" s="53">
        <v>5.84806276767392E-2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10C34E-3E18-4478-A6D7-0B3112C91D21}">
  <dimension ref="A2:L81"/>
  <sheetViews>
    <sheetView workbookViewId="0">
      <selection activeCell="M29" sqref="M29"/>
    </sheetView>
  </sheetViews>
  <sheetFormatPr defaultRowHeight="14.5" x14ac:dyDescent="0.35"/>
  <cols>
    <col min="2" max="2" width="19.08984375" customWidth="1"/>
    <col min="3" max="3" width="10.1796875" customWidth="1"/>
    <col min="5" max="5" width="16.54296875" customWidth="1"/>
    <col min="6" max="6" width="10.1796875" customWidth="1"/>
    <col min="7" max="7" width="10.81640625" customWidth="1"/>
    <col min="8" max="9" width="10.26953125" customWidth="1"/>
    <col min="10" max="10" width="15.6328125" customWidth="1"/>
  </cols>
  <sheetData>
    <row r="2" spans="1:11" ht="29.5" customHeight="1" x14ac:dyDescent="0.35">
      <c r="A2" t="s">
        <v>1</v>
      </c>
      <c r="B2" s="121" t="s">
        <v>670</v>
      </c>
      <c r="C2" s="121" t="s">
        <v>671</v>
      </c>
      <c r="D2" s="121" t="s">
        <v>672</v>
      </c>
      <c r="E2" s="121" t="s">
        <v>322</v>
      </c>
      <c r="F2" s="121" t="s">
        <v>325</v>
      </c>
      <c r="G2" s="121" t="s">
        <v>323</v>
      </c>
      <c r="H2" s="121" t="s">
        <v>324</v>
      </c>
      <c r="I2" s="121" t="s">
        <v>673</v>
      </c>
      <c r="J2" s="120" t="s">
        <v>147</v>
      </c>
      <c r="K2" s="120" t="s">
        <v>148</v>
      </c>
    </row>
    <row r="3" spans="1:11" x14ac:dyDescent="0.35">
      <c r="A3">
        <v>1</v>
      </c>
      <c r="B3" t="s">
        <v>46</v>
      </c>
      <c r="C3" s="122">
        <v>-71.05</v>
      </c>
      <c r="D3" s="122">
        <v>42.35</v>
      </c>
      <c r="E3" s="122">
        <v>-1.1000000000000001</v>
      </c>
      <c r="F3" s="122">
        <v>0.1</v>
      </c>
      <c r="G3" s="123">
        <v>-1.0228324074431101</v>
      </c>
      <c r="H3" s="123">
        <v>8.0277654027574391E-2</v>
      </c>
      <c r="I3" s="123">
        <f>G3-E3</f>
        <v>7.7167592556889986E-2</v>
      </c>
      <c r="J3" s="123">
        <v>0.547332727607167</v>
      </c>
      <c r="K3" s="124" t="s">
        <v>151</v>
      </c>
    </row>
    <row r="4" spans="1:11" x14ac:dyDescent="0.35">
      <c r="A4">
        <f>A3+1</f>
        <v>2</v>
      </c>
      <c r="B4" t="s">
        <v>701</v>
      </c>
      <c r="C4" s="122">
        <v>-71.400000000000006</v>
      </c>
      <c r="D4" s="122">
        <v>41.81</v>
      </c>
      <c r="E4" s="122">
        <v>-0.89999999999999991</v>
      </c>
      <c r="F4" s="122">
        <v>0.1</v>
      </c>
      <c r="G4" s="123">
        <v>-0.98875755916739805</v>
      </c>
      <c r="H4" s="123">
        <v>3.8798959905852998E-2</v>
      </c>
      <c r="I4" s="123">
        <f t="shared" ref="I4:I67" si="0">G4-E4</f>
        <v>-8.8757559167398137E-2</v>
      </c>
      <c r="J4" s="123">
        <v>0.407967479978743</v>
      </c>
      <c r="K4" s="124" t="s">
        <v>151</v>
      </c>
    </row>
    <row r="5" spans="1:11" x14ac:dyDescent="0.35">
      <c r="A5">
        <f t="shared" ref="A5:A68" si="1">A4+1</f>
        <v>3</v>
      </c>
      <c r="B5" t="s">
        <v>702</v>
      </c>
      <c r="C5" s="122">
        <v>-70.5</v>
      </c>
      <c r="D5" s="122">
        <v>41.77</v>
      </c>
      <c r="E5" s="122">
        <v>-1.2</v>
      </c>
      <c r="F5" s="122">
        <v>0.2</v>
      </c>
      <c r="G5" s="123">
        <v>-1.91873789396604</v>
      </c>
      <c r="H5" s="123">
        <v>1.8596450928530302E-2</v>
      </c>
      <c r="I5" s="123">
        <f t="shared" si="0"/>
        <v>-0.71873789396604004</v>
      </c>
      <c r="J5" s="123">
        <v>3.4589655443473298E-4</v>
      </c>
      <c r="K5" s="125" t="s">
        <v>150</v>
      </c>
    </row>
    <row r="6" spans="1:11" x14ac:dyDescent="0.35">
      <c r="A6">
        <f t="shared" si="1"/>
        <v>4</v>
      </c>
      <c r="B6" t="s">
        <v>703</v>
      </c>
      <c r="C6" s="122">
        <v>-70.62</v>
      </c>
      <c r="D6" s="122">
        <v>41.74</v>
      </c>
      <c r="E6" s="122">
        <v>-1.2</v>
      </c>
      <c r="F6" s="122">
        <v>0.2</v>
      </c>
      <c r="G6" s="123">
        <v>-2.0961235847071098</v>
      </c>
      <c r="H6" s="123">
        <v>4.2906521702024199E-2</v>
      </c>
      <c r="I6" s="123">
        <f t="shared" si="0"/>
        <v>-0.89612358470710984</v>
      </c>
      <c r="J6" s="123">
        <v>1.1816987585122599E-5</v>
      </c>
      <c r="K6" s="125" t="s">
        <v>150</v>
      </c>
    </row>
    <row r="7" spans="1:11" x14ac:dyDescent="0.35">
      <c r="A7">
        <f t="shared" si="1"/>
        <v>5</v>
      </c>
      <c r="B7" t="s">
        <v>705</v>
      </c>
      <c r="C7" s="122">
        <v>-70.67</v>
      </c>
      <c r="D7" s="122">
        <v>41.52</v>
      </c>
      <c r="E7" s="122">
        <v>-1.4000000000000001</v>
      </c>
      <c r="F7" s="122">
        <v>0.2</v>
      </c>
      <c r="G7" s="123">
        <v>-1.9456553458927601</v>
      </c>
      <c r="H7" s="123">
        <v>0.97600780776387108</v>
      </c>
      <c r="I7" s="123">
        <f t="shared" si="0"/>
        <v>-0.54565534589275999</v>
      </c>
      <c r="J7" s="123">
        <v>0.58390617945036105</v>
      </c>
      <c r="K7" s="124" t="s">
        <v>151</v>
      </c>
    </row>
    <row r="8" spans="1:11" x14ac:dyDescent="0.35">
      <c r="A8">
        <f t="shared" si="1"/>
        <v>6</v>
      </c>
      <c r="B8" t="s">
        <v>704</v>
      </c>
      <c r="C8" s="122">
        <v>-71.33</v>
      </c>
      <c r="D8" s="122">
        <v>41.51</v>
      </c>
      <c r="E8" s="122">
        <v>-1.2</v>
      </c>
      <c r="F8" s="122">
        <v>0.2</v>
      </c>
      <c r="G8" s="123">
        <v>-1.1909619616970699</v>
      </c>
      <c r="H8" s="123">
        <v>1E-3</v>
      </c>
      <c r="I8" s="123">
        <f t="shared" si="0"/>
        <v>9.0380383029300404E-3</v>
      </c>
      <c r="J8" s="123">
        <v>0.96395616254076899</v>
      </c>
      <c r="K8" s="124" t="s">
        <v>151</v>
      </c>
    </row>
    <row r="9" spans="1:11" x14ac:dyDescent="0.35">
      <c r="A9">
        <f t="shared" si="1"/>
        <v>7</v>
      </c>
      <c r="B9" t="s">
        <v>706</v>
      </c>
      <c r="C9" s="122">
        <v>-72.09</v>
      </c>
      <c r="D9" s="122">
        <v>41.36</v>
      </c>
      <c r="E9" s="122">
        <v>-1.2</v>
      </c>
      <c r="F9" s="122">
        <v>0.2</v>
      </c>
      <c r="G9" s="123">
        <v>-1.52242399022673</v>
      </c>
      <c r="H9" s="123">
        <v>2.78544096210997E-2</v>
      </c>
      <c r="I9" s="123">
        <f t="shared" si="0"/>
        <v>-0.32242399022673007</v>
      </c>
      <c r="J9" s="123">
        <v>0.110330615537671</v>
      </c>
      <c r="K9" s="124" t="s">
        <v>151</v>
      </c>
    </row>
    <row r="10" spans="1:11" x14ac:dyDescent="0.35">
      <c r="A10">
        <f t="shared" si="1"/>
        <v>8</v>
      </c>
      <c r="B10" t="s">
        <v>707</v>
      </c>
      <c r="C10" s="122">
        <v>-70.099999999999994</v>
      </c>
      <c r="D10" s="122">
        <v>41.28</v>
      </c>
      <c r="E10" s="122">
        <v>-1.7999999999999998</v>
      </c>
      <c r="F10" s="122">
        <v>0.3</v>
      </c>
      <c r="G10" s="123">
        <v>-1.6055811878441202</v>
      </c>
      <c r="H10" s="123">
        <v>0.11073811305087</v>
      </c>
      <c r="I10" s="123">
        <f t="shared" si="0"/>
        <v>0.19441881215587964</v>
      </c>
      <c r="J10" s="123">
        <v>0.543210137669492</v>
      </c>
      <c r="K10" s="124" t="s">
        <v>151</v>
      </c>
    </row>
    <row r="11" spans="1:11" x14ac:dyDescent="0.35">
      <c r="A11">
        <f t="shared" si="1"/>
        <v>9</v>
      </c>
      <c r="B11" t="s">
        <v>708</v>
      </c>
      <c r="C11" s="122">
        <v>-73.180000000000007</v>
      </c>
      <c r="D11" s="122">
        <v>41.17</v>
      </c>
      <c r="E11" s="122">
        <v>-1.2</v>
      </c>
      <c r="F11" s="122">
        <v>0.2</v>
      </c>
      <c r="G11" s="123">
        <v>-1.21444893449473</v>
      </c>
      <c r="H11" s="123">
        <v>1.6334353257483999E-2</v>
      </c>
      <c r="I11" s="123">
        <f t="shared" si="0"/>
        <v>-1.4448934494730059E-2</v>
      </c>
      <c r="J11" s="123">
        <v>0.94259798829187802</v>
      </c>
      <c r="K11" s="124" t="s">
        <v>151</v>
      </c>
    </row>
    <row r="12" spans="1:11" x14ac:dyDescent="0.35">
      <c r="A12">
        <f t="shared" si="1"/>
        <v>10</v>
      </c>
      <c r="B12" t="s">
        <v>709</v>
      </c>
      <c r="C12" s="122">
        <v>-71.959999999999994</v>
      </c>
      <c r="D12" s="122">
        <v>41.05</v>
      </c>
      <c r="E12" s="122">
        <v>-1.7000000000000002</v>
      </c>
      <c r="F12" s="122">
        <v>0.2</v>
      </c>
      <c r="G12" s="123">
        <v>-1.4310799993644698</v>
      </c>
      <c r="H12" s="123">
        <v>0.01</v>
      </c>
      <c r="I12" s="123">
        <f t="shared" si="0"/>
        <v>0.26892000063553034</v>
      </c>
      <c r="J12" s="123">
        <v>0.179297103009809</v>
      </c>
      <c r="K12" s="124" t="s">
        <v>151</v>
      </c>
    </row>
    <row r="13" spans="1:11" x14ac:dyDescent="0.35">
      <c r="A13">
        <f t="shared" si="1"/>
        <v>11</v>
      </c>
      <c r="B13" t="s">
        <v>710</v>
      </c>
      <c r="C13" s="122">
        <v>-73.08</v>
      </c>
      <c r="D13" s="122">
        <v>40.950000000000003</v>
      </c>
      <c r="E13" s="122">
        <v>-1.6</v>
      </c>
      <c r="F13" s="122">
        <v>0.2</v>
      </c>
      <c r="G13" s="123">
        <v>-1.1967531660291499</v>
      </c>
      <c r="H13" s="123">
        <v>3.4048201615251301E-2</v>
      </c>
      <c r="I13" s="123">
        <f t="shared" si="0"/>
        <v>0.40324683397085015</v>
      </c>
      <c r="J13" s="123">
        <v>4.6851846563869003E-2</v>
      </c>
      <c r="K13" s="125" t="s">
        <v>150</v>
      </c>
    </row>
    <row r="14" spans="1:11" x14ac:dyDescent="0.35">
      <c r="A14">
        <f t="shared" si="1"/>
        <v>12</v>
      </c>
      <c r="B14" t="s">
        <v>711</v>
      </c>
      <c r="C14" s="122">
        <v>-73.78</v>
      </c>
      <c r="D14" s="122">
        <v>40.89</v>
      </c>
      <c r="E14" s="122">
        <v>-1.2</v>
      </c>
      <c r="F14" s="122">
        <v>0.2</v>
      </c>
      <c r="G14" s="123">
        <v>-1.4182944015761401</v>
      </c>
      <c r="H14" s="123">
        <v>3.6286265693585402E-2</v>
      </c>
      <c r="I14" s="123">
        <f t="shared" si="0"/>
        <v>-0.21829440157614011</v>
      </c>
      <c r="J14" s="123">
        <v>0.28284979304541802</v>
      </c>
      <c r="K14" s="124" t="s">
        <v>151</v>
      </c>
    </row>
    <row r="15" spans="1:11" x14ac:dyDescent="0.35">
      <c r="A15">
        <f t="shared" si="1"/>
        <v>13</v>
      </c>
      <c r="B15" t="s">
        <v>712</v>
      </c>
      <c r="C15" s="122">
        <v>-73.77</v>
      </c>
      <c r="D15" s="122">
        <v>40.81</v>
      </c>
      <c r="E15" s="122">
        <v>-1.2</v>
      </c>
      <c r="F15" s="122">
        <v>0.2</v>
      </c>
      <c r="G15" s="123">
        <v>-1.4400470230842399</v>
      </c>
      <c r="H15" s="123">
        <v>2.1674276084333099E-2</v>
      </c>
      <c r="I15" s="123">
        <f t="shared" si="0"/>
        <v>-0.24004702308423997</v>
      </c>
      <c r="J15" s="123">
        <v>0.23277202600269101</v>
      </c>
      <c r="K15" s="124" t="s">
        <v>151</v>
      </c>
    </row>
    <row r="16" spans="1:11" x14ac:dyDescent="0.35">
      <c r="A16">
        <f t="shared" si="1"/>
        <v>14</v>
      </c>
      <c r="B16" t="s">
        <v>713</v>
      </c>
      <c r="C16" s="122">
        <v>-73.78</v>
      </c>
      <c r="D16" s="122">
        <v>40.79</v>
      </c>
      <c r="E16" s="122">
        <v>-1.2</v>
      </c>
      <c r="F16" s="122">
        <v>0.2</v>
      </c>
      <c r="G16" s="123">
        <v>-1.46678982776304</v>
      </c>
      <c r="H16" s="123">
        <v>2.7189828019552699E-2</v>
      </c>
      <c r="I16" s="123">
        <f t="shared" si="0"/>
        <v>-0.26678982776304005</v>
      </c>
      <c r="J16" s="123">
        <v>0.186237993735128</v>
      </c>
      <c r="K16" s="124" t="s">
        <v>151</v>
      </c>
    </row>
    <row r="17" spans="1:11" x14ac:dyDescent="0.35">
      <c r="A17">
        <f t="shared" si="1"/>
        <v>15</v>
      </c>
      <c r="B17" t="s">
        <v>714</v>
      </c>
      <c r="C17" s="122">
        <v>-74.14</v>
      </c>
      <c r="D17" s="122">
        <v>40.64</v>
      </c>
      <c r="E17" s="122">
        <v>-1.7000000000000002</v>
      </c>
      <c r="F17" s="122">
        <v>0.2</v>
      </c>
      <c r="G17" s="123">
        <v>-1.5882870132335001</v>
      </c>
      <c r="H17" s="123">
        <v>3.7675473185004402E-2</v>
      </c>
      <c r="I17" s="123">
        <f t="shared" si="0"/>
        <v>0.1117129867665001</v>
      </c>
      <c r="J17" s="123">
        <v>0.583066866151007</v>
      </c>
      <c r="K17" s="124" t="s">
        <v>151</v>
      </c>
    </row>
    <row r="18" spans="1:11" x14ac:dyDescent="0.35">
      <c r="A18">
        <f t="shared" si="1"/>
        <v>16</v>
      </c>
      <c r="B18" t="s">
        <v>715</v>
      </c>
      <c r="C18" s="122">
        <v>-74.010000000000005</v>
      </c>
      <c r="D18" s="122">
        <v>40.47</v>
      </c>
      <c r="E18" s="122">
        <v>-2.4</v>
      </c>
      <c r="F18" s="122">
        <v>0.2</v>
      </c>
      <c r="G18" s="123">
        <v>-2.1004815989583698</v>
      </c>
      <c r="H18" s="123">
        <v>8.59737411044737E-2</v>
      </c>
      <c r="I18" s="123">
        <f t="shared" si="0"/>
        <v>0.29951840104163008</v>
      </c>
      <c r="J18" s="123">
        <v>0.168865855253713</v>
      </c>
      <c r="K18" s="124" t="s">
        <v>151</v>
      </c>
    </row>
    <row r="19" spans="1:11" x14ac:dyDescent="0.35">
      <c r="A19">
        <f t="shared" si="1"/>
        <v>17</v>
      </c>
      <c r="B19" t="s">
        <v>716</v>
      </c>
      <c r="C19" s="122">
        <v>-75.569999999999993</v>
      </c>
      <c r="D19" s="122">
        <v>39.56</v>
      </c>
      <c r="E19" s="122">
        <v>-1.6</v>
      </c>
      <c r="F19" s="122">
        <v>0.2</v>
      </c>
      <c r="G19" s="123">
        <v>-1.8966537706056799</v>
      </c>
      <c r="H19" s="123">
        <v>9.6331734122217599E-2</v>
      </c>
      <c r="I19" s="123">
        <f t="shared" si="0"/>
        <v>-0.29665377060567977</v>
      </c>
      <c r="J19" s="123">
        <v>0.18143975310633201</v>
      </c>
      <c r="K19" s="124" t="s">
        <v>151</v>
      </c>
    </row>
    <row r="20" spans="1:11" x14ac:dyDescent="0.35">
      <c r="A20">
        <f t="shared" si="1"/>
        <v>18</v>
      </c>
      <c r="B20" t="s">
        <v>48</v>
      </c>
      <c r="C20" s="122">
        <v>-74.42</v>
      </c>
      <c r="D20" s="122">
        <v>39.35</v>
      </c>
      <c r="E20" s="122">
        <v>-2.4</v>
      </c>
      <c r="F20" s="122">
        <v>0.1</v>
      </c>
      <c r="G20" s="123">
        <v>-3.3110428421261502</v>
      </c>
      <c r="H20" s="123">
        <v>0.12675201528068</v>
      </c>
      <c r="I20" s="123">
        <f t="shared" si="0"/>
        <v>-0.91104284212615028</v>
      </c>
      <c r="J20" s="123">
        <v>1.67226650304997E-8</v>
      </c>
      <c r="K20" s="125" t="s">
        <v>150</v>
      </c>
    </row>
    <row r="21" spans="1:11" x14ac:dyDescent="0.35">
      <c r="A21">
        <f t="shared" si="1"/>
        <v>19</v>
      </c>
      <c r="B21" t="s">
        <v>717</v>
      </c>
      <c r="C21" s="122">
        <v>-76.58</v>
      </c>
      <c r="D21" s="122">
        <v>39.270000000000003</v>
      </c>
      <c r="E21" s="122">
        <v>-1.6</v>
      </c>
      <c r="F21" s="122">
        <v>0.2</v>
      </c>
      <c r="G21" s="123">
        <v>-1.82226599237548</v>
      </c>
      <c r="H21" s="123">
        <v>3.3146609492451899E-2</v>
      </c>
      <c r="I21" s="123">
        <f t="shared" si="0"/>
        <v>-0.22226599237547995</v>
      </c>
      <c r="J21" s="123">
        <v>0.272914849501812</v>
      </c>
      <c r="K21" s="124" t="s">
        <v>151</v>
      </c>
    </row>
    <row r="22" spans="1:11" x14ac:dyDescent="0.35">
      <c r="A22">
        <f t="shared" si="1"/>
        <v>20</v>
      </c>
      <c r="B22" t="s">
        <v>718</v>
      </c>
      <c r="C22" s="122">
        <v>-76.25</v>
      </c>
      <c r="D22" s="122">
        <v>39.21</v>
      </c>
      <c r="E22" s="122">
        <v>-1.7999999999999998</v>
      </c>
      <c r="F22" s="122">
        <v>0.2</v>
      </c>
      <c r="G22" s="123">
        <v>-1.82727800051784</v>
      </c>
      <c r="H22" s="123">
        <v>0.14087292680979402</v>
      </c>
      <c r="I22" s="123">
        <f t="shared" si="0"/>
        <v>-2.7278000517840129E-2</v>
      </c>
      <c r="J22" s="123">
        <v>0.91121516859559903</v>
      </c>
      <c r="K22" s="124" t="s">
        <v>151</v>
      </c>
    </row>
    <row r="23" spans="1:11" x14ac:dyDescent="0.35">
      <c r="A23">
        <f t="shared" si="1"/>
        <v>21</v>
      </c>
      <c r="B23" t="s">
        <v>719</v>
      </c>
      <c r="C23" s="122">
        <v>-76.48</v>
      </c>
      <c r="D23" s="122">
        <v>38.979999999999997</v>
      </c>
      <c r="E23" s="122">
        <v>-2</v>
      </c>
      <c r="F23" s="122">
        <v>0.2</v>
      </c>
      <c r="G23" s="123">
        <v>-2.1630481296460999</v>
      </c>
      <c r="H23" s="123">
        <v>1.5544616655193001E-2</v>
      </c>
      <c r="I23" s="123">
        <f t="shared" si="0"/>
        <v>-0.16304812964609994</v>
      </c>
      <c r="J23" s="123">
        <v>0.41633883457181903</v>
      </c>
      <c r="K23" s="124" t="s">
        <v>151</v>
      </c>
    </row>
    <row r="24" spans="1:11" x14ac:dyDescent="0.35">
      <c r="A24">
        <f t="shared" si="1"/>
        <v>22</v>
      </c>
      <c r="B24" t="s">
        <v>721</v>
      </c>
      <c r="C24" s="122">
        <v>-74.959999999999994</v>
      </c>
      <c r="D24" s="122">
        <v>38.97</v>
      </c>
      <c r="E24" s="122">
        <v>-2.2000000000000002</v>
      </c>
      <c r="F24" s="122">
        <v>0.2</v>
      </c>
      <c r="G24" s="123">
        <v>-3.5650039282052099</v>
      </c>
      <c r="H24" s="123">
        <v>0.28058511697300603</v>
      </c>
      <c r="I24" s="123">
        <f t="shared" si="0"/>
        <v>-1.3650039282052098</v>
      </c>
      <c r="J24" s="123">
        <v>7.4487068792095101E-5</v>
      </c>
      <c r="K24" s="125" t="s">
        <v>150</v>
      </c>
    </row>
    <row r="25" spans="1:11" x14ac:dyDescent="0.35">
      <c r="A25">
        <f t="shared" si="1"/>
        <v>23</v>
      </c>
      <c r="B25" t="s">
        <v>720</v>
      </c>
      <c r="C25" s="122">
        <v>-75.12</v>
      </c>
      <c r="D25" s="122">
        <v>38.78</v>
      </c>
      <c r="E25" s="122">
        <v>-2</v>
      </c>
      <c r="F25" s="122">
        <v>0.2</v>
      </c>
      <c r="G25" s="123">
        <v>-2.9718315820256702</v>
      </c>
      <c r="H25" s="123">
        <v>0.51394285724766298</v>
      </c>
      <c r="I25" s="123">
        <f t="shared" si="0"/>
        <v>-0.97183158202567022</v>
      </c>
      <c r="J25" s="123">
        <v>7.8034829110714896E-2</v>
      </c>
      <c r="K25" s="124" t="s">
        <v>151</v>
      </c>
    </row>
    <row r="26" spans="1:11" x14ac:dyDescent="0.35">
      <c r="A26">
        <f t="shared" si="1"/>
        <v>24</v>
      </c>
      <c r="B26" t="s">
        <v>722</v>
      </c>
      <c r="C26" s="122">
        <v>-75.09</v>
      </c>
      <c r="D26" s="122">
        <v>38.33</v>
      </c>
      <c r="E26" s="122">
        <v>-2.6</v>
      </c>
      <c r="F26" s="122">
        <v>0.3</v>
      </c>
      <c r="G26" s="123">
        <v>-4.00107046732463</v>
      </c>
      <c r="H26" s="123">
        <v>0.28864607043201101</v>
      </c>
      <c r="I26" s="123">
        <f t="shared" si="0"/>
        <v>-1.4010704673246299</v>
      </c>
      <c r="J26" s="123">
        <v>7.6425756209053098E-4</v>
      </c>
      <c r="K26" s="125" t="s">
        <v>150</v>
      </c>
    </row>
    <row r="27" spans="1:11" x14ac:dyDescent="0.35">
      <c r="A27">
        <f t="shared" si="1"/>
        <v>25</v>
      </c>
      <c r="B27" t="s">
        <v>723</v>
      </c>
      <c r="C27" s="122">
        <v>-76.45</v>
      </c>
      <c r="D27" s="122">
        <v>38.32</v>
      </c>
      <c r="E27" s="122">
        <v>-2.2000000000000002</v>
      </c>
      <c r="F27" s="122">
        <v>0.1</v>
      </c>
      <c r="G27" s="123">
        <v>-7.3086828149870497E-2</v>
      </c>
      <c r="H27" s="123">
        <v>0.42754764794720501</v>
      </c>
      <c r="I27" s="123">
        <f t="shared" si="0"/>
        <v>2.1269131718501297</v>
      </c>
      <c r="J27" s="123">
        <v>1.27283096484909E-6</v>
      </c>
      <c r="K27" s="125" t="s">
        <v>150</v>
      </c>
    </row>
    <row r="28" spans="1:11" x14ac:dyDescent="0.35">
      <c r="A28">
        <f t="shared" si="1"/>
        <v>26</v>
      </c>
      <c r="B28" t="s">
        <v>724</v>
      </c>
      <c r="C28" s="122">
        <v>-76.47</v>
      </c>
      <c r="D28" s="122">
        <v>37.99</v>
      </c>
      <c r="E28" s="122">
        <v>-2.6</v>
      </c>
      <c r="F28" s="122">
        <v>0.2</v>
      </c>
      <c r="G28" s="123">
        <v>0.150443047960057</v>
      </c>
      <c r="H28" s="123">
        <v>0.40142350413038097</v>
      </c>
      <c r="I28" s="123">
        <f t="shared" si="0"/>
        <v>2.750443047960057</v>
      </c>
      <c r="J28" s="123">
        <v>8.63937144046645E-10</v>
      </c>
      <c r="K28" s="125" t="s">
        <v>150</v>
      </c>
    </row>
    <row r="29" spans="1:11" x14ac:dyDescent="0.35">
      <c r="A29">
        <f t="shared" si="1"/>
        <v>27</v>
      </c>
      <c r="B29" t="s">
        <v>700</v>
      </c>
      <c r="C29" s="122">
        <v>-76.5</v>
      </c>
      <c r="D29" s="122">
        <v>37.25</v>
      </c>
      <c r="E29" s="122">
        <v>-2.4</v>
      </c>
      <c r="F29" s="122">
        <v>0.2</v>
      </c>
      <c r="G29" s="123">
        <v>-2.2566905316936299</v>
      </c>
      <c r="H29" s="123">
        <v>6.8184421276990592E-2</v>
      </c>
      <c r="I29" s="123">
        <f t="shared" si="0"/>
        <v>0.14330946830637004</v>
      </c>
      <c r="J29" s="123">
        <v>0.49763432891534798</v>
      </c>
      <c r="K29" s="124" t="s">
        <v>151</v>
      </c>
    </row>
    <row r="30" spans="1:11" x14ac:dyDescent="0.35">
      <c r="A30">
        <f t="shared" si="1"/>
        <v>28</v>
      </c>
      <c r="B30" t="s">
        <v>699</v>
      </c>
      <c r="C30" s="122">
        <v>-76.11</v>
      </c>
      <c r="D30" s="122">
        <v>36.97</v>
      </c>
      <c r="E30" s="122">
        <v>-2.6</v>
      </c>
      <c r="F30" s="122">
        <v>0.2</v>
      </c>
      <c r="G30" s="123">
        <v>-2.4148721799326403</v>
      </c>
      <c r="H30" s="123">
        <v>0.15835161321987201</v>
      </c>
      <c r="I30" s="123">
        <f t="shared" si="0"/>
        <v>0.18512782006735984</v>
      </c>
      <c r="J30" s="123">
        <v>0.46801584013308001</v>
      </c>
      <c r="K30" s="124" t="s">
        <v>151</v>
      </c>
    </row>
    <row r="31" spans="1:11" x14ac:dyDescent="0.35">
      <c r="A31">
        <f t="shared" si="1"/>
        <v>29</v>
      </c>
      <c r="B31" t="s">
        <v>698</v>
      </c>
      <c r="C31" s="122">
        <v>-76.33</v>
      </c>
      <c r="D31" s="122">
        <v>36.950000000000003</v>
      </c>
      <c r="E31" s="122">
        <v>-2.8000000000000003</v>
      </c>
      <c r="F31" s="122">
        <v>0.2</v>
      </c>
      <c r="G31" s="123">
        <v>-2.19593506355156</v>
      </c>
      <c r="H31" s="123">
        <v>6.1107430947373392E-2</v>
      </c>
      <c r="I31" s="123">
        <f t="shared" si="0"/>
        <v>0.60406493644844028</v>
      </c>
      <c r="J31" s="123">
        <v>3.87075280135996E-3</v>
      </c>
      <c r="K31" s="125" t="s">
        <v>150</v>
      </c>
    </row>
    <row r="32" spans="1:11" x14ac:dyDescent="0.35">
      <c r="A32">
        <f t="shared" si="1"/>
        <v>30</v>
      </c>
      <c r="B32" t="s">
        <v>560</v>
      </c>
      <c r="C32" s="122">
        <v>-76.290000000000006</v>
      </c>
      <c r="D32" s="122">
        <v>36.82</v>
      </c>
      <c r="E32" s="122">
        <v>-2.6</v>
      </c>
      <c r="F32" s="122">
        <v>0.2</v>
      </c>
      <c r="G32" s="123">
        <v>-2.18921272419739</v>
      </c>
      <c r="H32" s="123">
        <v>7.921840954763909E-2</v>
      </c>
      <c r="I32" s="123">
        <f t="shared" si="0"/>
        <v>0.4107872758026101</v>
      </c>
      <c r="J32" s="123">
        <v>5.6185442144968602E-2</v>
      </c>
      <c r="K32" s="124" t="s">
        <v>151</v>
      </c>
    </row>
    <row r="33" spans="1:11" x14ac:dyDescent="0.35">
      <c r="A33">
        <f t="shared" si="1"/>
        <v>31</v>
      </c>
      <c r="B33" t="s">
        <v>697</v>
      </c>
      <c r="C33" s="122">
        <v>-75.75</v>
      </c>
      <c r="D33" s="122">
        <v>36.18</v>
      </c>
      <c r="E33" s="122">
        <v>-2.3000000000000003</v>
      </c>
      <c r="F33" s="122">
        <v>0.3</v>
      </c>
      <c r="G33" s="123">
        <v>-2.49680066018654</v>
      </c>
      <c r="H33" s="123">
        <v>1E-3</v>
      </c>
      <c r="I33" s="123">
        <f t="shared" si="0"/>
        <v>-0.19680066018653974</v>
      </c>
      <c r="J33" s="123">
        <v>0.51182505319113503</v>
      </c>
      <c r="K33" s="124" t="s">
        <v>151</v>
      </c>
    </row>
    <row r="34" spans="1:11" x14ac:dyDescent="0.35">
      <c r="A34">
        <f t="shared" si="1"/>
        <v>32</v>
      </c>
      <c r="B34" t="s">
        <v>696</v>
      </c>
      <c r="C34" s="122">
        <v>-75.55</v>
      </c>
      <c r="D34" s="122">
        <v>35.799999999999997</v>
      </c>
      <c r="E34" s="122">
        <v>-2.4</v>
      </c>
      <c r="F34" s="122">
        <v>0.3</v>
      </c>
      <c r="G34" s="123">
        <v>-3.0404523589338801</v>
      </c>
      <c r="H34" s="123">
        <v>0.86795827941674797</v>
      </c>
      <c r="I34" s="123">
        <f t="shared" si="0"/>
        <v>-0.64045235893388019</v>
      </c>
      <c r="J34" s="123">
        <v>0.485551942509862</v>
      </c>
      <c r="K34" s="124" t="s">
        <v>151</v>
      </c>
    </row>
    <row r="35" spans="1:11" x14ac:dyDescent="0.35">
      <c r="A35">
        <f t="shared" si="1"/>
        <v>33</v>
      </c>
      <c r="B35" t="s">
        <v>695</v>
      </c>
      <c r="C35" s="122">
        <v>-75.64</v>
      </c>
      <c r="D35" s="122">
        <v>35.22</v>
      </c>
      <c r="E35" s="122">
        <v>-2.1</v>
      </c>
      <c r="F35" s="122">
        <v>0.3</v>
      </c>
      <c r="G35" s="123">
        <v>-1.3322766826230501</v>
      </c>
      <c r="H35" s="123">
        <v>1.1829467239677901E-2</v>
      </c>
      <c r="I35" s="123">
        <f t="shared" si="0"/>
        <v>0.76772331737694999</v>
      </c>
      <c r="J35" s="123">
        <v>1.0555173653396E-2</v>
      </c>
      <c r="K35" s="125" t="s">
        <v>150</v>
      </c>
    </row>
    <row r="36" spans="1:11" x14ac:dyDescent="0.35">
      <c r="A36">
        <f t="shared" si="1"/>
        <v>34</v>
      </c>
      <c r="B36" t="s">
        <v>694</v>
      </c>
      <c r="C36" s="122">
        <v>-76.67</v>
      </c>
      <c r="D36" s="122">
        <v>34.72</v>
      </c>
      <c r="E36" s="122">
        <v>-1.6</v>
      </c>
      <c r="F36" s="122">
        <v>0.2</v>
      </c>
      <c r="G36" s="123">
        <v>-2.19012965034781</v>
      </c>
      <c r="H36" s="123">
        <v>0.27967478483354802</v>
      </c>
      <c r="I36" s="123">
        <f t="shared" si="0"/>
        <v>-0.59012965034780995</v>
      </c>
      <c r="J36" s="123">
        <v>8.6098143302388394E-2</v>
      </c>
      <c r="K36" s="124" t="s">
        <v>151</v>
      </c>
    </row>
    <row r="37" spans="1:11" x14ac:dyDescent="0.35">
      <c r="A37">
        <f t="shared" si="1"/>
        <v>35</v>
      </c>
      <c r="B37" t="s">
        <v>50</v>
      </c>
      <c r="C37" s="122">
        <v>-77.95</v>
      </c>
      <c r="D37" s="122">
        <v>34.229999999999997</v>
      </c>
      <c r="E37" s="122">
        <v>-1</v>
      </c>
      <c r="F37" s="122">
        <v>0.2</v>
      </c>
      <c r="G37" s="123">
        <v>-1.4031548034397801</v>
      </c>
      <c r="H37" s="123">
        <v>6.9097526265497908E-2</v>
      </c>
      <c r="I37" s="123">
        <f t="shared" si="0"/>
        <v>-0.40315480343978005</v>
      </c>
      <c r="J37" s="123">
        <v>5.67449308423877E-2</v>
      </c>
      <c r="K37" s="124" t="s">
        <v>151</v>
      </c>
    </row>
    <row r="38" spans="1:11" x14ac:dyDescent="0.35">
      <c r="A38">
        <f t="shared" si="1"/>
        <v>36</v>
      </c>
      <c r="B38" t="s">
        <v>485</v>
      </c>
      <c r="C38" s="122">
        <v>-78.92</v>
      </c>
      <c r="D38" s="122">
        <v>33.659999999999997</v>
      </c>
      <c r="E38" s="122">
        <v>-1</v>
      </c>
      <c r="F38" s="122">
        <v>0.3</v>
      </c>
      <c r="G38" s="123">
        <v>-1.0377989706610899</v>
      </c>
      <c r="H38" s="123">
        <v>0.10704299572879</v>
      </c>
      <c r="I38" s="123">
        <f t="shared" si="0"/>
        <v>-3.7798970661089948E-2</v>
      </c>
      <c r="J38" s="123">
        <v>0.90553779052361705</v>
      </c>
      <c r="K38" s="124" t="s">
        <v>151</v>
      </c>
    </row>
    <row r="39" spans="1:11" x14ac:dyDescent="0.35">
      <c r="A39">
        <f t="shared" si="1"/>
        <v>37</v>
      </c>
      <c r="B39" t="s">
        <v>51</v>
      </c>
      <c r="C39" s="122">
        <v>-79.92</v>
      </c>
      <c r="D39" s="122">
        <v>32.78</v>
      </c>
      <c r="E39" s="122">
        <v>-1.6</v>
      </c>
      <c r="F39" s="122">
        <v>0.2</v>
      </c>
      <c r="G39" s="123">
        <v>-2.8483463212688398</v>
      </c>
      <c r="H39" s="123">
        <v>0.18481986539374301</v>
      </c>
      <c r="I39" s="123">
        <f t="shared" si="0"/>
        <v>-1.2483463212688397</v>
      </c>
      <c r="J39" s="123">
        <v>4.5592578519215704E-6</v>
      </c>
      <c r="K39" s="125" t="s">
        <v>150</v>
      </c>
    </row>
    <row r="40" spans="1:11" x14ac:dyDescent="0.35">
      <c r="A40">
        <f t="shared" si="1"/>
        <v>38</v>
      </c>
      <c r="B40" t="s">
        <v>617</v>
      </c>
      <c r="C40" s="122">
        <v>-80.900000000000006</v>
      </c>
      <c r="D40" s="122">
        <v>32.03</v>
      </c>
      <c r="E40" s="122">
        <v>-1.7000000000000002</v>
      </c>
      <c r="F40" s="122">
        <v>0.2</v>
      </c>
      <c r="G40" s="123">
        <v>-1.88008502350832</v>
      </c>
      <c r="H40" s="123">
        <v>0.43510373835847205</v>
      </c>
      <c r="I40" s="123">
        <f t="shared" si="0"/>
        <v>-0.18008502350831979</v>
      </c>
      <c r="J40" s="123">
        <v>0.70686973240403395</v>
      </c>
      <c r="K40" s="124" t="s">
        <v>151</v>
      </c>
    </row>
    <row r="41" spans="1:11" x14ac:dyDescent="0.35">
      <c r="A41">
        <f t="shared" si="1"/>
        <v>39</v>
      </c>
      <c r="B41" t="s">
        <v>52</v>
      </c>
      <c r="C41" s="122">
        <v>-81.47</v>
      </c>
      <c r="D41" s="122">
        <v>30.67</v>
      </c>
      <c r="E41" s="122">
        <v>-0.8</v>
      </c>
      <c r="F41" s="122">
        <v>0.1</v>
      </c>
      <c r="G41" s="123">
        <v>0.22526310039988101</v>
      </c>
      <c r="H41" s="123">
        <v>0.11831646181077402</v>
      </c>
      <c r="I41" s="123">
        <f t="shared" si="0"/>
        <v>1.0252631003998811</v>
      </c>
      <c r="J41" s="123">
        <v>3.6356917476609903E-11</v>
      </c>
      <c r="K41" s="125" t="s">
        <v>150</v>
      </c>
    </row>
    <row r="42" spans="1:11" x14ac:dyDescent="0.35">
      <c r="A42">
        <f t="shared" si="1"/>
        <v>40</v>
      </c>
      <c r="B42" t="s">
        <v>693</v>
      </c>
      <c r="C42" s="122">
        <v>-81.430000000000007</v>
      </c>
      <c r="D42" s="122">
        <v>30.4</v>
      </c>
      <c r="E42" s="122">
        <v>-0.89999999999999991</v>
      </c>
      <c r="F42" s="122">
        <v>0.1</v>
      </c>
      <c r="G42" s="123">
        <v>3.0866167959888398E-2</v>
      </c>
      <c r="H42" s="123">
        <v>0.36752945220960598</v>
      </c>
      <c r="I42" s="123">
        <f t="shared" si="0"/>
        <v>0.9308661679598883</v>
      </c>
      <c r="J42" s="123">
        <v>1.4528730901243E-2</v>
      </c>
      <c r="K42" s="125" t="s">
        <v>150</v>
      </c>
    </row>
    <row r="43" spans="1:11" x14ac:dyDescent="0.35">
      <c r="A43">
        <f t="shared" si="1"/>
        <v>41</v>
      </c>
      <c r="B43" t="s">
        <v>692</v>
      </c>
      <c r="C43" s="122">
        <v>-81.430000000000007</v>
      </c>
      <c r="D43" s="122">
        <v>30.39</v>
      </c>
      <c r="E43" s="122">
        <v>-0.89999999999999991</v>
      </c>
      <c r="F43" s="122">
        <v>0.1</v>
      </c>
      <c r="G43" s="123">
        <v>-0.130715083342615</v>
      </c>
      <c r="H43" s="123">
        <v>6.7895746324387302E-2</v>
      </c>
      <c r="I43" s="123">
        <f t="shared" si="0"/>
        <v>0.76928491665738497</v>
      </c>
      <c r="J43" s="123">
        <v>1.9592105715560101E-10</v>
      </c>
      <c r="K43" s="125" t="s">
        <v>150</v>
      </c>
    </row>
    <row r="44" spans="1:11" x14ac:dyDescent="0.35">
      <c r="A44">
        <f t="shared" si="1"/>
        <v>42</v>
      </c>
      <c r="B44" t="s">
        <v>691</v>
      </c>
      <c r="C44" s="123">
        <v>-81</v>
      </c>
      <c r="D44" s="122">
        <v>29.23</v>
      </c>
      <c r="E44" s="122">
        <v>-0.4</v>
      </c>
      <c r="F44" s="122">
        <v>0.3</v>
      </c>
      <c r="G44" s="123">
        <v>-0.15116494623419299</v>
      </c>
      <c r="H44" s="123">
        <v>5.9008191215236996E-2</v>
      </c>
      <c r="I44" s="123">
        <f t="shared" si="0"/>
        <v>0.24883505376580703</v>
      </c>
      <c r="J44" s="123">
        <v>0.41572737418197397</v>
      </c>
      <c r="K44" s="124" t="s">
        <v>151</v>
      </c>
    </row>
    <row r="45" spans="1:11" x14ac:dyDescent="0.35">
      <c r="A45">
        <f t="shared" si="1"/>
        <v>43</v>
      </c>
      <c r="B45" t="s">
        <v>690</v>
      </c>
      <c r="C45" s="122">
        <v>-80.59</v>
      </c>
      <c r="D45" s="122">
        <v>28.41</v>
      </c>
      <c r="E45" s="122">
        <v>-0.8</v>
      </c>
      <c r="F45" s="122">
        <v>0.4</v>
      </c>
      <c r="G45" s="123">
        <v>-2.5596666354576199</v>
      </c>
      <c r="H45" s="123">
        <v>4.7259493787597598E-2</v>
      </c>
      <c r="I45" s="123">
        <f t="shared" si="0"/>
        <v>-1.7596666354576198</v>
      </c>
      <c r="J45" s="123">
        <v>1.2494249873595799E-5</v>
      </c>
      <c r="K45" s="125" t="s">
        <v>150</v>
      </c>
    </row>
    <row r="46" spans="1:11" x14ac:dyDescent="0.35">
      <c r="A46">
        <f t="shared" si="1"/>
        <v>44</v>
      </c>
      <c r="B46" t="s">
        <v>689</v>
      </c>
      <c r="C46" s="122">
        <v>-80.03</v>
      </c>
      <c r="D46" s="122">
        <v>26.61</v>
      </c>
      <c r="E46" s="122">
        <v>-0.89999999999999991</v>
      </c>
      <c r="F46" s="122">
        <v>0.3</v>
      </c>
      <c r="G46" s="123">
        <v>-0.90087466053604193</v>
      </c>
      <c r="H46" s="123">
        <v>6.8840321439733204E-2</v>
      </c>
      <c r="I46" s="123">
        <f t="shared" si="0"/>
        <v>-8.7466053604201566E-4</v>
      </c>
      <c r="J46" s="123">
        <v>0.99773267052389003</v>
      </c>
      <c r="K46" s="124" t="s">
        <v>151</v>
      </c>
    </row>
    <row r="47" spans="1:11" x14ac:dyDescent="0.35">
      <c r="A47">
        <f t="shared" si="1"/>
        <v>45</v>
      </c>
      <c r="B47" t="s">
        <v>688</v>
      </c>
      <c r="C47" s="122">
        <v>-80.13</v>
      </c>
      <c r="D47" s="122">
        <v>25.77</v>
      </c>
      <c r="E47" s="122">
        <v>-1</v>
      </c>
      <c r="F47" s="122">
        <v>0.3</v>
      </c>
      <c r="G47" s="123">
        <v>-0.89704163159229111</v>
      </c>
      <c r="H47" s="123">
        <v>0.20793832920937599</v>
      </c>
      <c r="I47" s="123">
        <f t="shared" si="0"/>
        <v>0.10295836840770889</v>
      </c>
      <c r="J47" s="123">
        <v>0.77789475029834798</v>
      </c>
      <c r="K47" s="124" t="s">
        <v>151</v>
      </c>
    </row>
    <row r="48" spans="1:11" x14ac:dyDescent="0.35">
      <c r="A48">
        <f t="shared" si="1"/>
        <v>46</v>
      </c>
      <c r="B48" t="s">
        <v>53</v>
      </c>
      <c r="C48" s="122">
        <v>-80.16</v>
      </c>
      <c r="D48" s="122">
        <v>25.73</v>
      </c>
      <c r="E48" s="122">
        <v>-1</v>
      </c>
      <c r="F48" s="122">
        <v>0.3</v>
      </c>
      <c r="G48" s="123">
        <v>-1E-3</v>
      </c>
      <c r="H48" s="123">
        <v>1.3398450720164001</v>
      </c>
      <c r="I48" s="123">
        <f t="shared" si="0"/>
        <v>0.999</v>
      </c>
      <c r="J48" s="123">
        <v>0.46686275727645998</v>
      </c>
      <c r="K48" s="124" t="s">
        <v>151</v>
      </c>
    </row>
    <row r="49" spans="1:11" x14ac:dyDescent="0.35">
      <c r="A49">
        <f t="shared" si="1"/>
        <v>47</v>
      </c>
      <c r="B49" t="s">
        <v>498</v>
      </c>
      <c r="C49" s="122">
        <v>-81.81</v>
      </c>
      <c r="D49" s="122">
        <v>26.13</v>
      </c>
      <c r="E49" s="122">
        <v>-0.8</v>
      </c>
      <c r="F49" s="122">
        <v>0.3</v>
      </c>
      <c r="G49" s="123">
        <v>-1.4457024273763899</v>
      </c>
      <c r="H49" s="123">
        <v>3.3081418229641404E-2</v>
      </c>
      <c r="I49" s="123">
        <f t="shared" si="0"/>
        <v>-0.64570242737638983</v>
      </c>
      <c r="J49" s="123">
        <v>3.24054256424606E-2</v>
      </c>
      <c r="K49" s="125" t="s">
        <v>150</v>
      </c>
    </row>
    <row r="50" spans="1:11" x14ac:dyDescent="0.35">
      <c r="A50">
        <f t="shared" si="1"/>
        <v>48</v>
      </c>
      <c r="B50" t="s">
        <v>687</v>
      </c>
      <c r="C50" s="122">
        <v>-81.87</v>
      </c>
      <c r="D50" s="122">
        <v>26.65</v>
      </c>
      <c r="E50" s="122">
        <v>-0.8</v>
      </c>
      <c r="F50" s="122">
        <v>0.3</v>
      </c>
      <c r="G50" s="123">
        <v>-1.528792832698</v>
      </c>
      <c r="H50" s="123">
        <v>0.01</v>
      </c>
      <c r="I50" s="123">
        <f t="shared" si="0"/>
        <v>-0.72879283269799999</v>
      </c>
      <c r="J50" s="123">
        <v>1.5183978069428099E-2</v>
      </c>
      <c r="K50" s="125" t="s">
        <v>150</v>
      </c>
    </row>
    <row r="51" spans="1:11" x14ac:dyDescent="0.35">
      <c r="A51">
        <f t="shared" si="1"/>
        <v>49</v>
      </c>
      <c r="B51" t="s">
        <v>686</v>
      </c>
      <c r="C51" s="122">
        <v>-82.83</v>
      </c>
      <c r="D51" s="122">
        <v>27.98</v>
      </c>
      <c r="E51" s="122">
        <v>-1.2</v>
      </c>
      <c r="F51" s="122">
        <v>0.2</v>
      </c>
      <c r="G51" s="123">
        <v>4.3018961066800498</v>
      </c>
      <c r="H51" s="123">
        <v>0.42364060282254201</v>
      </c>
      <c r="I51" s="123">
        <f t="shared" si="0"/>
        <v>5.50189610668005</v>
      </c>
      <c r="J51" s="123">
        <v>0</v>
      </c>
      <c r="K51" s="125" t="s">
        <v>150</v>
      </c>
    </row>
    <row r="52" spans="1:11" x14ac:dyDescent="0.35">
      <c r="A52">
        <f t="shared" si="1"/>
        <v>50</v>
      </c>
      <c r="B52" t="s">
        <v>685</v>
      </c>
      <c r="C52" s="122">
        <v>-84.98</v>
      </c>
      <c r="D52" s="122">
        <v>29.73</v>
      </c>
      <c r="E52" s="122">
        <v>-0.4</v>
      </c>
      <c r="F52" s="122">
        <v>0.4</v>
      </c>
      <c r="G52" s="123">
        <v>-2.0664438907619402</v>
      </c>
      <c r="H52" s="123">
        <v>1.2902140168920901</v>
      </c>
      <c r="I52" s="123">
        <f t="shared" si="0"/>
        <v>-1.6664438907619403</v>
      </c>
      <c r="J52" s="123">
        <v>0.217324157301612</v>
      </c>
      <c r="K52" s="124" t="s">
        <v>151</v>
      </c>
    </row>
    <row r="53" spans="1:11" x14ac:dyDescent="0.35">
      <c r="A53">
        <f t="shared" si="1"/>
        <v>51</v>
      </c>
      <c r="B53" t="s">
        <v>684</v>
      </c>
      <c r="C53" s="122">
        <v>-85.67</v>
      </c>
      <c r="D53" s="122">
        <v>30.15</v>
      </c>
      <c r="E53" s="122">
        <v>-0.4</v>
      </c>
      <c r="F53" s="122">
        <v>0.3</v>
      </c>
      <c r="G53" s="123">
        <v>-2.4940872135978003</v>
      </c>
      <c r="H53" s="123">
        <v>6.0181268174799095E-2</v>
      </c>
      <c r="I53" s="123">
        <f t="shared" si="0"/>
        <v>-2.0940872135978004</v>
      </c>
      <c r="J53" s="123">
        <v>7.7042816570838097E-12</v>
      </c>
      <c r="K53" s="125" t="s">
        <v>150</v>
      </c>
    </row>
    <row r="54" spans="1:11" x14ac:dyDescent="0.35">
      <c r="A54">
        <f t="shared" si="1"/>
        <v>52</v>
      </c>
      <c r="B54" t="s">
        <v>683</v>
      </c>
      <c r="C54" s="122">
        <v>-87.21</v>
      </c>
      <c r="D54" s="122">
        <v>30.4</v>
      </c>
      <c r="E54" s="122">
        <v>-0.8</v>
      </c>
      <c r="F54" s="122">
        <v>0.2</v>
      </c>
      <c r="G54" s="123">
        <v>-1.9272080389657</v>
      </c>
      <c r="H54" s="123">
        <v>9.0897230474487403E-2</v>
      </c>
      <c r="I54" s="123">
        <f t="shared" si="0"/>
        <v>-1.1272080389657</v>
      </c>
      <c r="J54" s="123">
        <v>2.8824262598981002E-7</v>
      </c>
      <c r="K54" s="125" t="s">
        <v>150</v>
      </c>
    </row>
    <row r="55" spans="1:11" x14ac:dyDescent="0.35">
      <c r="A55">
        <f t="shared" si="1"/>
        <v>53</v>
      </c>
      <c r="B55" t="s">
        <v>662</v>
      </c>
      <c r="C55" s="122">
        <v>-88.08</v>
      </c>
      <c r="D55" s="122">
        <v>30.25</v>
      </c>
      <c r="E55" s="122">
        <v>-1.7999999999999998</v>
      </c>
      <c r="F55" s="122">
        <v>0.3</v>
      </c>
      <c r="G55" s="123">
        <v>-2.3628920770914599</v>
      </c>
      <c r="H55" s="123">
        <v>4.7637778474285603E-2</v>
      </c>
      <c r="I55" s="123">
        <f t="shared" si="0"/>
        <v>-0.56289207709146005</v>
      </c>
      <c r="J55" s="123">
        <v>6.3869536869002999E-2</v>
      </c>
      <c r="K55" s="124" t="s">
        <v>151</v>
      </c>
    </row>
    <row r="56" spans="1:11" x14ac:dyDescent="0.35">
      <c r="A56">
        <f t="shared" si="1"/>
        <v>54</v>
      </c>
      <c r="B56" t="s">
        <v>663</v>
      </c>
      <c r="C56" s="122">
        <v>-89.33</v>
      </c>
      <c r="D56" s="122">
        <v>30.33</v>
      </c>
      <c r="E56" s="122">
        <v>-3.2</v>
      </c>
      <c r="F56" s="122">
        <v>0.4</v>
      </c>
      <c r="G56" s="123">
        <v>-3.8231509021750298</v>
      </c>
      <c r="H56" s="123">
        <v>0.22291941639434198</v>
      </c>
      <c r="I56" s="123">
        <f t="shared" si="0"/>
        <v>-0.62315090217502966</v>
      </c>
      <c r="J56" s="123">
        <v>0.17357007521315301</v>
      </c>
      <c r="K56" s="124" t="s">
        <v>151</v>
      </c>
    </row>
    <row r="57" spans="1:11" x14ac:dyDescent="0.35">
      <c r="A57">
        <f t="shared" si="1"/>
        <v>55</v>
      </c>
      <c r="B57" t="s">
        <v>54</v>
      </c>
      <c r="C57" s="122">
        <v>-89.96</v>
      </c>
      <c r="D57" s="122">
        <v>29.26</v>
      </c>
      <c r="E57" s="122">
        <v>-7.1999999999999993</v>
      </c>
      <c r="F57" s="122">
        <v>0.2</v>
      </c>
      <c r="G57" s="123">
        <v>-5.93511452527156</v>
      </c>
      <c r="H57" s="123">
        <v>1E-3</v>
      </c>
      <c r="I57" s="123">
        <f t="shared" si="0"/>
        <v>1.2648854747284393</v>
      </c>
      <c r="J57" s="123">
        <v>2.5430346717314499E-10</v>
      </c>
      <c r="K57" s="125" t="s">
        <v>150</v>
      </c>
    </row>
    <row r="58" spans="1:11" x14ac:dyDescent="0.35">
      <c r="A58">
        <f t="shared" si="1"/>
        <v>56</v>
      </c>
      <c r="B58" t="s">
        <v>682</v>
      </c>
      <c r="C58" s="122">
        <v>-91.39</v>
      </c>
      <c r="D58" s="122">
        <v>29.37</v>
      </c>
      <c r="E58" s="122">
        <v>-8.4</v>
      </c>
      <c r="F58" s="122">
        <v>0.5</v>
      </c>
      <c r="G58" s="123">
        <v>-7.4359859981887499</v>
      </c>
      <c r="H58" s="123">
        <v>3.0390067848738499E-2</v>
      </c>
      <c r="I58" s="123">
        <f t="shared" si="0"/>
        <v>0.96401400181125041</v>
      </c>
      <c r="J58" s="123">
        <v>5.4294876582430901E-2</v>
      </c>
      <c r="K58" s="124" t="s">
        <v>151</v>
      </c>
    </row>
    <row r="59" spans="1:11" x14ac:dyDescent="0.35">
      <c r="A59">
        <f t="shared" si="1"/>
        <v>57</v>
      </c>
      <c r="B59" t="s">
        <v>664</v>
      </c>
      <c r="C59" s="122">
        <v>-93.87</v>
      </c>
      <c r="D59" s="122">
        <v>29.73</v>
      </c>
      <c r="E59" s="122">
        <v>-4.2</v>
      </c>
      <c r="F59" s="122">
        <v>0.4</v>
      </c>
      <c r="G59" s="123">
        <v>-2.7786912527934198</v>
      </c>
      <c r="H59" s="123">
        <v>0.109165874497372</v>
      </c>
      <c r="I59" s="123">
        <f t="shared" si="0"/>
        <v>1.4213087472065804</v>
      </c>
      <c r="J59" s="123">
        <v>6.0825824255972304E-4</v>
      </c>
      <c r="K59" s="125" t="s">
        <v>150</v>
      </c>
    </row>
    <row r="60" spans="1:11" x14ac:dyDescent="0.35">
      <c r="A60">
        <f t="shared" si="1"/>
        <v>58</v>
      </c>
      <c r="B60" t="s">
        <v>55</v>
      </c>
      <c r="C60" s="122">
        <v>-94.79</v>
      </c>
      <c r="D60" s="122">
        <v>29.31</v>
      </c>
      <c r="E60" s="127">
        <v>-5</v>
      </c>
      <c r="F60" s="122">
        <v>0.2</v>
      </c>
      <c r="G60" s="123">
        <v>-6.0494876359943497</v>
      </c>
      <c r="H60" s="123">
        <v>0.26628832208486197</v>
      </c>
      <c r="I60" s="123">
        <f t="shared" si="0"/>
        <v>-1.0494876359943497</v>
      </c>
      <c r="J60" s="123">
        <v>1.6253227123230699E-3</v>
      </c>
      <c r="K60" s="125" t="s">
        <v>150</v>
      </c>
    </row>
    <row r="61" spans="1:11" x14ac:dyDescent="0.35">
      <c r="A61">
        <f t="shared" si="1"/>
        <v>59</v>
      </c>
      <c r="B61" t="s">
        <v>681</v>
      </c>
      <c r="C61" s="122">
        <v>-94.79</v>
      </c>
      <c r="D61" s="122">
        <v>29.29</v>
      </c>
      <c r="E61" s="127">
        <v>-5</v>
      </c>
      <c r="F61" s="122">
        <v>0.2</v>
      </c>
      <c r="G61" s="123">
        <v>-5.9036542607528597</v>
      </c>
      <c r="H61" s="123">
        <v>0.236643350510123</v>
      </c>
      <c r="I61" s="123">
        <f t="shared" si="0"/>
        <v>-0.90365426075285971</v>
      </c>
      <c r="J61" s="123">
        <v>3.5394818234766299E-3</v>
      </c>
      <c r="K61" s="125" t="s">
        <v>150</v>
      </c>
    </row>
    <row r="62" spans="1:11" x14ac:dyDescent="0.35">
      <c r="A62">
        <f t="shared" si="1"/>
        <v>60</v>
      </c>
      <c r="B62" t="s">
        <v>56</v>
      </c>
      <c r="C62" s="122">
        <v>-95.31</v>
      </c>
      <c r="D62" s="122">
        <v>28.95</v>
      </c>
      <c r="E62" s="122">
        <v>-6.3</v>
      </c>
      <c r="F62" s="122">
        <v>0.3</v>
      </c>
      <c r="G62" s="123">
        <v>-3.8660897438298099</v>
      </c>
      <c r="H62" s="123">
        <v>0.10041032346595201</v>
      </c>
      <c r="I62" s="123">
        <f t="shared" si="0"/>
        <v>2.43391025617019</v>
      </c>
      <c r="J62" s="123">
        <v>1.4210854715202001E-14</v>
      </c>
      <c r="K62" s="125" t="s">
        <v>150</v>
      </c>
    </row>
    <row r="63" spans="1:11" x14ac:dyDescent="0.35">
      <c r="A63">
        <f t="shared" si="1"/>
        <v>61</v>
      </c>
      <c r="B63" t="s">
        <v>680</v>
      </c>
      <c r="C63" s="122">
        <v>-97.05</v>
      </c>
      <c r="D63" s="122">
        <v>28.02</v>
      </c>
      <c r="E63" s="122">
        <v>-4.3</v>
      </c>
      <c r="F63" s="122">
        <v>0.3</v>
      </c>
      <c r="G63" s="123">
        <v>-3.87016666943927</v>
      </c>
      <c r="H63" s="123">
        <v>6.0320366652581899E-2</v>
      </c>
      <c r="I63" s="123">
        <f t="shared" si="0"/>
        <v>0.42983333056072981</v>
      </c>
      <c r="J63" s="123">
        <v>0.16012092242356199</v>
      </c>
      <c r="K63" s="124" t="s">
        <v>151</v>
      </c>
    </row>
    <row r="64" spans="1:11" x14ac:dyDescent="0.35">
      <c r="A64">
        <f t="shared" si="1"/>
        <v>62</v>
      </c>
      <c r="B64" t="s">
        <v>355</v>
      </c>
      <c r="C64" s="122">
        <v>-97.22</v>
      </c>
      <c r="D64" s="122">
        <v>27.58</v>
      </c>
      <c r="E64" s="122">
        <v>-3.2</v>
      </c>
      <c r="F64" s="122">
        <v>0.3</v>
      </c>
      <c r="G64" s="123">
        <v>-3.20082067536912</v>
      </c>
      <c r="H64" s="123">
        <v>0.21271897499037101</v>
      </c>
      <c r="I64" s="123">
        <f t="shared" si="0"/>
        <v>-8.2067536911978323E-4</v>
      </c>
      <c r="J64" s="123">
        <v>0.99821949381298003</v>
      </c>
      <c r="K64" s="124" t="s">
        <v>151</v>
      </c>
    </row>
    <row r="65" spans="1:12" x14ac:dyDescent="0.35">
      <c r="A65">
        <f t="shared" si="1"/>
        <v>63</v>
      </c>
      <c r="B65" t="s">
        <v>679</v>
      </c>
      <c r="C65" s="122">
        <v>-124.18</v>
      </c>
      <c r="D65" s="122">
        <v>41.74</v>
      </c>
      <c r="E65" s="122">
        <v>2.4</v>
      </c>
      <c r="F65" s="122">
        <v>0.2</v>
      </c>
      <c r="G65" s="123">
        <v>-3.0064729249999997</v>
      </c>
      <c r="H65" s="123">
        <v>1.7292734329637001</v>
      </c>
      <c r="I65" s="123">
        <f t="shared" si="0"/>
        <v>-5.4064729249999992</v>
      </c>
      <c r="J65" s="123">
        <v>1.8980390048724E-3</v>
      </c>
      <c r="K65" s="125" t="s">
        <v>150</v>
      </c>
    </row>
    <row r="66" spans="1:12" x14ac:dyDescent="0.35">
      <c r="A66">
        <f t="shared" si="1"/>
        <v>64</v>
      </c>
      <c r="B66" t="s">
        <v>678</v>
      </c>
      <c r="C66" s="122">
        <v>-124.22</v>
      </c>
      <c r="D66" s="122">
        <v>40.770000000000003</v>
      </c>
      <c r="E66" s="122">
        <v>-2.5</v>
      </c>
      <c r="F66" s="122">
        <v>0.3</v>
      </c>
      <c r="G66" s="123">
        <v>0.76592931712962897</v>
      </c>
      <c r="H66" s="123">
        <v>0.28100804345021901</v>
      </c>
      <c r="I66" s="123">
        <f t="shared" si="0"/>
        <v>3.2659293171296291</v>
      </c>
      <c r="J66" s="123">
        <v>1.9984014443252802E-15</v>
      </c>
      <c r="K66" s="125" t="s">
        <v>150</v>
      </c>
    </row>
    <row r="67" spans="1:12" x14ac:dyDescent="0.35">
      <c r="A67">
        <f t="shared" si="1"/>
        <v>65</v>
      </c>
      <c r="B67" t="s">
        <v>677</v>
      </c>
      <c r="C67" s="122">
        <v>-123.71</v>
      </c>
      <c r="D67" s="122">
        <v>38.909999999999997</v>
      </c>
      <c r="E67" s="122">
        <v>0.6</v>
      </c>
      <c r="F67" s="122">
        <v>0.3</v>
      </c>
      <c r="G67" s="123">
        <v>1.508920305</v>
      </c>
      <c r="H67" s="123">
        <v>1.3731464826397799</v>
      </c>
      <c r="I67" s="123">
        <f t="shared" si="0"/>
        <v>0.90892030499999998</v>
      </c>
      <c r="J67" s="123">
        <v>0.51784444592580603</v>
      </c>
      <c r="K67" s="124" t="s">
        <v>151</v>
      </c>
    </row>
    <row r="68" spans="1:12" x14ac:dyDescent="0.35">
      <c r="A68">
        <f t="shared" si="1"/>
        <v>66</v>
      </c>
      <c r="B68" t="s">
        <v>57</v>
      </c>
      <c r="C68" s="122">
        <v>-122.47</v>
      </c>
      <c r="D68" s="122">
        <v>37.81</v>
      </c>
      <c r="E68" s="122">
        <v>-0.2</v>
      </c>
      <c r="F68" s="122">
        <v>0.2</v>
      </c>
      <c r="G68" s="123">
        <v>-0.94011230629629694</v>
      </c>
      <c r="H68" s="123">
        <v>0.43473132288599803</v>
      </c>
      <c r="I68" s="123">
        <f t="shared" ref="I68:I76" si="2">G68-E68</f>
        <v>-0.74011230629629687</v>
      </c>
      <c r="J68" s="123">
        <v>0.12195104579178399</v>
      </c>
      <c r="K68" s="124" t="s">
        <v>151</v>
      </c>
    </row>
    <row r="69" spans="1:12" x14ac:dyDescent="0.35">
      <c r="A69">
        <f t="shared" ref="A69:A76" si="3">A68+1</f>
        <v>67</v>
      </c>
      <c r="B69" t="s">
        <v>564</v>
      </c>
      <c r="C69" s="122">
        <v>-122.3</v>
      </c>
      <c r="D69" s="122">
        <v>37.770000000000003</v>
      </c>
      <c r="E69" s="122">
        <v>0.8</v>
      </c>
      <c r="F69" s="122">
        <v>0.2</v>
      </c>
      <c r="G69" s="123">
        <v>4.0507785999999997E-2</v>
      </c>
      <c r="H69" s="123">
        <v>1.1547779660535</v>
      </c>
      <c r="I69" s="123">
        <f t="shared" si="2"/>
        <v>-0.759492214</v>
      </c>
      <c r="J69" s="123">
        <v>0.51695400312499695</v>
      </c>
      <c r="K69" s="124" t="s">
        <v>151</v>
      </c>
    </row>
    <row r="70" spans="1:12" x14ac:dyDescent="0.35">
      <c r="A70">
        <f t="shared" si="3"/>
        <v>68</v>
      </c>
      <c r="B70" t="s">
        <v>364</v>
      </c>
      <c r="C70" s="122">
        <v>-122.21</v>
      </c>
      <c r="D70" s="122">
        <v>37.51</v>
      </c>
      <c r="E70" s="122">
        <v>-0.5</v>
      </c>
      <c r="F70" s="122">
        <v>0.5</v>
      </c>
      <c r="G70" s="123">
        <v>-2.1358964624999999</v>
      </c>
      <c r="H70" s="123">
        <v>0.725808209811873</v>
      </c>
      <c r="I70" s="123">
        <f t="shared" si="2"/>
        <v>-1.6358964624999999</v>
      </c>
      <c r="J70" s="123">
        <v>6.3438990943531795E-2</v>
      </c>
      <c r="K70" s="124" t="s">
        <v>151</v>
      </c>
    </row>
    <row r="71" spans="1:12" x14ac:dyDescent="0.35">
      <c r="A71">
        <f t="shared" si="3"/>
        <v>69</v>
      </c>
      <c r="B71" t="s">
        <v>58</v>
      </c>
      <c r="C71" s="122">
        <v>-121.89</v>
      </c>
      <c r="D71" s="122">
        <v>36.6</v>
      </c>
      <c r="E71" s="122">
        <v>0.3</v>
      </c>
      <c r="F71" s="122">
        <v>0.3</v>
      </c>
      <c r="G71" s="123">
        <v>-1.5605068220588201</v>
      </c>
      <c r="H71" s="123">
        <v>0.34394910057836098</v>
      </c>
      <c r="I71" s="123">
        <f t="shared" si="2"/>
        <v>-1.8605068220588201</v>
      </c>
      <c r="J71" s="123">
        <v>4.5722050582064403E-5</v>
      </c>
      <c r="K71" s="125" t="s">
        <v>150</v>
      </c>
    </row>
    <row r="72" spans="1:12" x14ac:dyDescent="0.35">
      <c r="A72">
        <f t="shared" si="3"/>
        <v>70</v>
      </c>
      <c r="B72" t="s">
        <v>676</v>
      </c>
      <c r="C72" s="122">
        <v>-120.76</v>
      </c>
      <c r="D72" s="122">
        <v>35.18</v>
      </c>
      <c r="E72" s="122">
        <v>0.8</v>
      </c>
      <c r="F72" s="122">
        <v>0.2</v>
      </c>
      <c r="G72" s="123">
        <v>0.42495497549019601</v>
      </c>
      <c r="H72" s="123">
        <v>0.180228176689223</v>
      </c>
      <c r="I72" s="123">
        <f t="shared" si="2"/>
        <v>-0.37504502450980404</v>
      </c>
      <c r="J72" s="123">
        <v>0.16360366914379301</v>
      </c>
      <c r="K72" s="124" t="s">
        <v>151</v>
      </c>
    </row>
    <row r="73" spans="1:12" x14ac:dyDescent="0.35">
      <c r="A73">
        <f t="shared" si="3"/>
        <v>71</v>
      </c>
      <c r="B73" t="s">
        <v>675</v>
      </c>
      <c r="C73" s="122">
        <v>-119.69</v>
      </c>
      <c r="D73" s="122">
        <v>34.409999999999997</v>
      </c>
      <c r="E73" s="127">
        <v>1</v>
      </c>
      <c r="F73" s="122">
        <v>0.3</v>
      </c>
      <c r="G73" s="123">
        <v>3.0525228047619004</v>
      </c>
      <c r="H73" s="123">
        <v>0.92055793860772295</v>
      </c>
      <c r="I73" s="123">
        <f t="shared" si="2"/>
        <v>2.0525228047619004</v>
      </c>
      <c r="J73" s="123">
        <v>3.4012871144880399E-2</v>
      </c>
      <c r="K73" s="125" t="s">
        <v>150</v>
      </c>
    </row>
    <row r="74" spans="1:12" x14ac:dyDescent="0.35">
      <c r="A74">
        <f t="shared" si="3"/>
        <v>72</v>
      </c>
      <c r="B74" t="s">
        <v>674</v>
      </c>
      <c r="C74" s="122">
        <v>-118.5</v>
      </c>
      <c r="D74" s="122">
        <v>34.01</v>
      </c>
      <c r="E74" s="122">
        <v>0.2</v>
      </c>
      <c r="F74" s="122">
        <v>0.2</v>
      </c>
      <c r="G74" s="123">
        <v>-8.2762202809523802E-2</v>
      </c>
      <c r="H74" s="123">
        <v>0.36201654496620395</v>
      </c>
      <c r="I74" s="123">
        <f t="shared" si="2"/>
        <v>-0.2827622028095238</v>
      </c>
      <c r="J74" s="123">
        <v>0.494177900070563</v>
      </c>
      <c r="K74" s="124" t="s">
        <v>151</v>
      </c>
    </row>
    <row r="75" spans="1:12" x14ac:dyDescent="0.35">
      <c r="A75">
        <f t="shared" si="3"/>
        <v>73</v>
      </c>
      <c r="B75" t="s">
        <v>59</v>
      </c>
      <c r="C75" s="122">
        <v>-118.27</v>
      </c>
      <c r="D75" s="122">
        <v>33.72</v>
      </c>
      <c r="E75" s="122">
        <v>0.70000000000000007</v>
      </c>
      <c r="F75" s="122">
        <v>0.1</v>
      </c>
      <c r="G75" s="123">
        <v>0.457513880714286</v>
      </c>
      <c r="H75" s="123">
        <v>0.74155288852192491</v>
      </c>
      <c r="I75" s="123">
        <f t="shared" si="2"/>
        <v>-0.24248611928571406</v>
      </c>
      <c r="J75" s="123">
        <v>0.74588924520600497</v>
      </c>
      <c r="K75" s="124" t="s">
        <v>151</v>
      </c>
    </row>
    <row r="76" spans="1:12" x14ac:dyDescent="0.35">
      <c r="A76">
        <f t="shared" si="3"/>
        <v>74</v>
      </c>
      <c r="B76" t="s">
        <v>589</v>
      </c>
      <c r="C76" s="122">
        <v>-117.17</v>
      </c>
      <c r="D76" s="122">
        <v>32.71</v>
      </c>
      <c r="E76" s="122">
        <v>-0.5</v>
      </c>
      <c r="F76" s="122">
        <v>0.1</v>
      </c>
      <c r="G76" s="123">
        <v>-1.7452654106060601</v>
      </c>
      <c r="H76" s="123">
        <v>0.26764189505110497</v>
      </c>
      <c r="I76" s="123">
        <f t="shared" si="2"/>
        <v>-1.2452654106060601</v>
      </c>
      <c r="J76" s="123">
        <v>1.30991950120229E-5</v>
      </c>
      <c r="K76" s="125" t="s">
        <v>150</v>
      </c>
    </row>
    <row r="78" spans="1:12" x14ac:dyDescent="0.35">
      <c r="L78" s="126"/>
    </row>
    <row r="79" spans="1:12" x14ac:dyDescent="0.35">
      <c r="L79" s="126"/>
    </row>
    <row r="80" spans="1:12" x14ac:dyDescent="0.35">
      <c r="E80" s="72"/>
      <c r="F80" s="72"/>
      <c r="G80" s="72"/>
      <c r="L80" s="126"/>
    </row>
    <row r="81" spans="12:12" x14ac:dyDescent="0.35">
      <c r="L81" s="126"/>
    </row>
  </sheetData>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AFC77-231C-4F12-8712-2EC05BE4B3B2}">
  <dimension ref="B2:X52"/>
  <sheetViews>
    <sheetView zoomScaleNormal="100" workbookViewId="0">
      <selection activeCell="I16" sqref="I16"/>
    </sheetView>
  </sheetViews>
  <sheetFormatPr defaultRowHeight="14.5" x14ac:dyDescent="0.35"/>
  <cols>
    <col min="3" max="3" width="4" customWidth="1"/>
    <col min="4" max="4" width="16.1796875" customWidth="1"/>
    <col min="5" max="5" width="3.36328125" customWidth="1"/>
    <col min="6" max="6" width="13.1796875" customWidth="1"/>
    <col min="7" max="7" width="12.90625" customWidth="1"/>
    <col min="8" max="8" width="14.453125" customWidth="1"/>
    <col min="10" max="10" width="15.453125" customWidth="1"/>
    <col min="11" max="11" width="12.6328125" customWidth="1"/>
    <col min="13" max="13" width="10.54296875" customWidth="1"/>
    <col min="14" max="14" width="10" customWidth="1"/>
    <col min="15" max="15" width="2.36328125" customWidth="1"/>
    <col min="17" max="17" width="13.1796875" customWidth="1"/>
    <col min="18" max="18" width="13.36328125" customWidth="1"/>
    <col min="19" max="19" width="8" customWidth="1"/>
    <col min="20" max="20" width="14.90625" customWidth="1"/>
    <col min="23" max="23" width="10" customWidth="1"/>
    <col min="24" max="24" width="13.453125" bestFit="1" customWidth="1"/>
  </cols>
  <sheetData>
    <row r="2" spans="2:24" s="23" customFormat="1" x14ac:dyDescent="0.35">
      <c r="B2" s="132" t="s">
        <v>283</v>
      </c>
      <c r="C2" s="132"/>
      <c r="D2" s="132"/>
      <c r="E2" s="132"/>
      <c r="F2" s="132"/>
      <c r="G2" s="132"/>
      <c r="H2" s="132"/>
      <c r="I2" s="132"/>
      <c r="J2" s="132"/>
      <c r="K2" s="132"/>
      <c r="L2" s="132"/>
      <c r="M2" s="132"/>
      <c r="N2" s="132"/>
      <c r="O2" s="1"/>
      <c r="P2" s="132" t="s">
        <v>655</v>
      </c>
      <c r="Q2" s="132"/>
      <c r="R2" s="132"/>
      <c r="S2" s="132"/>
      <c r="T2" s="132"/>
      <c r="U2" s="132"/>
      <c r="V2" s="132"/>
      <c r="W2" s="132"/>
      <c r="X2" s="132"/>
    </row>
    <row r="3" spans="2:24" ht="45.5" customHeight="1" x14ac:dyDescent="0.35">
      <c r="B3" s="153" t="s">
        <v>64</v>
      </c>
      <c r="C3" s="16" t="s">
        <v>1</v>
      </c>
      <c r="D3" s="16" t="s">
        <v>0</v>
      </c>
      <c r="E3" s="135" t="s">
        <v>65</v>
      </c>
      <c r="F3" s="137"/>
      <c r="G3" s="47" t="s">
        <v>66</v>
      </c>
      <c r="H3" s="47" t="s">
        <v>67</v>
      </c>
      <c r="I3" s="47" t="s">
        <v>68</v>
      </c>
      <c r="J3" s="47" t="s">
        <v>69</v>
      </c>
      <c r="K3" s="50" t="s">
        <v>268</v>
      </c>
      <c r="L3" s="47" t="s">
        <v>70</v>
      </c>
      <c r="M3" s="47" t="s">
        <v>71</v>
      </c>
      <c r="N3" s="21" t="s">
        <v>42</v>
      </c>
      <c r="O3" s="47"/>
      <c r="P3" s="49" t="s">
        <v>65</v>
      </c>
      <c r="Q3" s="47" t="s">
        <v>66</v>
      </c>
      <c r="R3" s="47" t="s">
        <v>67</v>
      </c>
      <c r="S3" s="47" t="s">
        <v>68</v>
      </c>
      <c r="T3" s="47" t="s">
        <v>69</v>
      </c>
      <c r="U3" s="48" t="s">
        <v>268</v>
      </c>
      <c r="V3" s="47" t="s">
        <v>70</v>
      </c>
      <c r="W3" s="47" t="s">
        <v>71</v>
      </c>
      <c r="X3" s="47" t="s">
        <v>42</v>
      </c>
    </row>
    <row r="4" spans="2:24" x14ac:dyDescent="0.35">
      <c r="B4" s="154"/>
      <c r="C4" s="13">
        <v>1</v>
      </c>
      <c r="D4" s="13" t="s">
        <v>13</v>
      </c>
      <c r="E4" s="10"/>
      <c r="F4" s="42">
        <v>480311</v>
      </c>
      <c r="G4" s="42">
        <v>157497</v>
      </c>
      <c r="H4" s="42">
        <v>1596</v>
      </c>
      <c r="I4" s="42">
        <v>89177</v>
      </c>
      <c r="J4" s="42">
        <v>252</v>
      </c>
      <c r="K4" s="46">
        <v>147948</v>
      </c>
      <c r="L4" s="42">
        <v>12925</v>
      </c>
      <c r="M4" s="42">
        <v>22830</v>
      </c>
      <c r="N4" s="42">
        <f t="shared" ref="N4:N15" si="0">SUM(F4:M4)</f>
        <v>912536</v>
      </c>
      <c r="O4" s="42"/>
      <c r="P4" s="53">
        <f t="shared" ref="P4:X4" si="1">(F4/$N$4)*100</f>
        <v>52.634745368949829</v>
      </c>
      <c r="Q4" s="53">
        <f t="shared" si="1"/>
        <v>17.259264292038889</v>
      </c>
      <c r="R4" s="53">
        <f t="shared" si="1"/>
        <v>0.17489720953474711</v>
      </c>
      <c r="S4" s="53">
        <f t="shared" si="1"/>
        <v>9.7724363751128731</v>
      </c>
      <c r="T4" s="53">
        <f t="shared" si="1"/>
        <v>2.7615348873907441E-2</v>
      </c>
      <c r="U4" s="53">
        <f t="shared" si="1"/>
        <v>16.212839822209755</v>
      </c>
      <c r="V4" s="53">
        <f t="shared" si="1"/>
        <v>1.4163824769652924</v>
      </c>
      <c r="W4" s="53">
        <f t="shared" si="1"/>
        <v>2.5018191063147097</v>
      </c>
      <c r="X4" s="53">
        <f t="shared" si="1"/>
        <v>100</v>
      </c>
    </row>
    <row r="5" spans="2:24" x14ac:dyDescent="0.35">
      <c r="B5" s="154"/>
      <c r="C5" s="13">
        <v>2</v>
      </c>
      <c r="D5" s="13" t="s">
        <v>14</v>
      </c>
      <c r="E5" s="10"/>
      <c r="F5" s="42">
        <v>2728646</v>
      </c>
      <c r="G5" s="42">
        <v>1865037</v>
      </c>
      <c r="H5" s="42">
        <v>17439</v>
      </c>
      <c r="I5" s="42">
        <v>1029195</v>
      </c>
      <c r="J5" s="42">
        <v>2801</v>
      </c>
      <c r="K5" s="46">
        <v>2339023</v>
      </c>
      <c r="L5" s="42">
        <v>57964</v>
      </c>
      <c r="M5" s="42">
        <v>148883</v>
      </c>
      <c r="N5" s="42">
        <f t="shared" si="0"/>
        <v>8188988</v>
      </c>
      <c r="O5" s="42"/>
      <c r="P5" s="53">
        <f t="shared" ref="P5:X5" si="2">(F5/$N$5)*100</f>
        <v>33.320918286850585</v>
      </c>
      <c r="Q5" s="53">
        <f t="shared" si="2"/>
        <v>22.774938734798489</v>
      </c>
      <c r="R5" s="53">
        <f t="shared" si="2"/>
        <v>0.21295671699604396</v>
      </c>
      <c r="S5" s="53">
        <f t="shared" si="2"/>
        <v>12.568036489978981</v>
      </c>
      <c r="T5" s="53">
        <f t="shared" si="2"/>
        <v>3.4204470686731991E-2</v>
      </c>
      <c r="U5" s="53">
        <f t="shared" si="2"/>
        <v>28.563028789393758</v>
      </c>
      <c r="V5" s="53">
        <f t="shared" si="2"/>
        <v>0.7078286108124715</v>
      </c>
      <c r="W5" s="53">
        <f t="shared" si="2"/>
        <v>1.8180879004829411</v>
      </c>
      <c r="X5" s="53">
        <f t="shared" si="2"/>
        <v>100</v>
      </c>
    </row>
    <row r="6" spans="2:24" s="6" customFormat="1" x14ac:dyDescent="0.35">
      <c r="B6" s="154"/>
      <c r="C6" s="57">
        <v>3</v>
      </c>
      <c r="D6" s="57" t="s">
        <v>15</v>
      </c>
      <c r="E6" s="34"/>
      <c r="F6" s="66">
        <v>54190</v>
      </c>
      <c r="G6" s="66">
        <v>59382</v>
      </c>
      <c r="H6" s="66">
        <v>589</v>
      </c>
      <c r="I6" s="66">
        <v>58550</v>
      </c>
      <c r="J6" s="66">
        <v>95</v>
      </c>
      <c r="K6" s="35">
        <v>70292</v>
      </c>
      <c r="L6" s="66">
        <v>2448</v>
      </c>
      <c r="M6" s="66">
        <v>5908</v>
      </c>
      <c r="N6" s="66">
        <f t="shared" si="0"/>
        <v>251454</v>
      </c>
      <c r="O6" s="66"/>
      <c r="P6" s="56">
        <f t="shared" ref="P6:X6" si="3">(F6/$N$6)*100</f>
        <v>21.550661353567651</v>
      </c>
      <c r="Q6" s="56">
        <f t="shared" si="3"/>
        <v>23.61545252809659</v>
      </c>
      <c r="R6" s="56">
        <f t="shared" si="3"/>
        <v>0.23423767368982001</v>
      </c>
      <c r="S6" s="56">
        <f t="shared" si="3"/>
        <v>23.284576900745265</v>
      </c>
      <c r="T6" s="56">
        <f t="shared" si="3"/>
        <v>3.7780269949970968E-2</v>
      </c>
      <c r="U6" s="56">
        <f t="shared" si="3"/>
        <v>27.954218266561675</v>
      </c>
      <c r="V6" s="56">
        <f t="shared" si="3"/>
        <v>0.97353790355293612</v>
      </c>
      <c r="W6" s="56">
        <f t="shared" si="3"/>
        <v>2.349535103836089</v>
      </c>
      <c r="X6" s="56">
        <f t="shared" si="3"/>
        <v>100</v>
      </c>
    </row>
    <row r="7" spans="2:24" s="6" customFormat="1" x14ac:dyDescent="0.35">
      <c r="B7" s="154"/>
      <c r="C7" s="57">
        <v>4</v>
      </c>
      <c r="D7" s="57" t="s">
        <v>16</v>
      </c>
      <c r="E7" s="34"/>
      <c r="F7" s="66">
        <v>61482</v>
      </c>
      <c r="G7" s="66">
        <v>16793</v>
      </c>
      <c r="H7" s="66">
        <v>210</v>
      </c>
      <c r="I7" s="66">
        <v>7938</v>
      </c>
      <c r="J7" s="66">
        <v>32</v>
      </c>
      <c r="K7" s="35">
        <v>18771</v>
      </c>
      <c r="L7" s="66">
        <v>142</v>
      </c>
      <c r="M7" s="66">
        <v>1629</v>
      </c>
      <c r="N7" s="66">
        <f t="shared" si="0"/>
        <v>106997</v>
      </c>
      <c r="O7" s="66"/>
      <c r="P7" s="56">
        <f t="shared" ref="P7:X7" si="4">(F7/$N$7)*100</f>
        <v>57.461424152079033</v>
      </c>
      <c r="Q7" s="56">
        <f t="shared" si="4"/>
        <v>15.694832565399031</v>
      </c>
      <c r="R7" s="56">
        <f t="shared" si="4"/>
        <v>0.19626718506126342</v>
      </c>
      <c r="S7" s="56">
        <f t="shared" si="4"/>
        <v>7.4188995953157564</v>
      </c>
      <c r="T7" s="56">
        <f t="shared" si="4"/>
        <v>2.9907380580763948E-2</v>
      </c>
      <c r="U7" s="56">
        <f t="shared" si="4"/>
        <v>17.543482527547503</v>
      </c>
      <c r="V7" s="56">
        <f t="shared" si="4"/>
        <v>0.13271400132714001</v>
      </c>
      <c r="W7" s="56">
        <f t="shared" si="4"/>
        <v>1.5224725926895146</v>
      </c>
      <c r="X7" s="56">
        <f t="shared" si="4"/>
        <v>100</v>
      </c>
    </row>
    <row r="8" spans="2:24" s="6" customFormat="1" ht="14.5" customHeight="1" x14ac:dyDescent="0.35">
      <c r="B8" s="154"/>
      <c r="C8" s="57">
        <v>5</v>
      </c>
      <c r="D8" s="57" t="s">
        <v>17</v>
      </c>
      <c r="E8" s="34"/>
      <c r="F8" s="97">
        <v>558480</v>
      </c>
      <c r="G8" s="97">
        <v>306198</v>
      </c>
      <c r="H8" s="97">
        <v>3388</v>
      </c>
      <c r="I8" s="97">
        <v>41781</v>
      </c>
      <c r="J8" s="97">
        <v>1223</v>
      </c>
      <c r="K8" s="35">
        <v>58076</v>
      </c>
      <c r="L8" s="97">
        <v>1734</v>
      </c>
      <c r="M8" s="97">
        <v>29313</v>
      </c>
      <c r="N8" s="66">
        <f t="shared" si="0"/>
        <v>1000193</v>
      </c>
      <c r="O8" s="66"/>
      <c r="P8" s="56">
        <f t="shared" ref="P8:X8" si="5">(F8/$N$8)*100</f>
        <v>55.837223415880729</v>
      </c>
      <c r="Q8" s="56">
        <f t="shared" si="5"/>
        <v>30.613891518936846</v>
      </c>
      <c r="R8" s="56">
        <f t="shared" si="5"/>
        <v>0.33873462421752604</v>
      </c>
      <c r="S8" s="56">
        <f t="shared" si="5"/>
        <v>4.1772937823000165</v>
      </c>
      <c r="T8" s="56">
        <f t="shared" si="5"/>
        <v>0.12227640065467366</v>
      </c>
      <c r="U8" s="56">
        <f t="shared" si="5"/>
        <v>5.8064793494855493</v>
      </c>
      <c r="V8" s="56">
        <f t="shared" si="5"/>
        <v>0.17336654025773027</v>
      </c>
      <c r="W8" s="56">
        <f t="shared" si="5"/>
        <v>2.9307343682669242</v>
      </c>
      <c r="X8" s="56">
        <f t="shared" si="5"/>
        <v>100</v>
      </c>
    </row>
    <row r="9" spans="2:24" s="6" customFormat="1" x14ac:dyDescent="0.35">
      <c r="B9" s="154"/>
      <c r="C9" s="57">
        <v>6</v>
      </c>
      <c r="D9" s="57" t="s">
        <v>18</v>
      </c>
      <c r="E9" s="34"/>
      <c r="F9" s="66">
        <v>132631</v>
      </c>
      <c r="G9" s="66">
        <v>26100</v>
      </c>
      <c r="H9" s="66">
        <v>649</v>
      </c>
      <c r="I9" s="66">
        <v>2115</v>
      </c>
      <c r="J9" s="66">
        <v>96</v>
      </c>
      <c r="K9" s="35">
        <v>9625</v>
      </c>
      <c r="L9" s="66">
        <v>310</v>
      </c>
      <c r="M9" s="66">
        <v>2816</v>
      </c>
      <c r="N9" s="66">
        <f t="shared" si="0"/>
        <v>174342</v>
      </c>
      <c r="O9" s="66"/>
      <c r="P9" s="56">
        <f t="shared" ref="P9:X9" si="6">(F9/$N$9)*100</f>
        <v>76.075185554829019</v>
      </c>
      <c r="Q9" s="56">
        <f t="shared" si="6"/>
        <v>14.970575076573631</v>
      </c>
      <c r="R9" s="56">
        <f t="shared" si="6"/>
        <v>0.37225682853242476</v>
      </c>
      <c r="S9" s="56">
        <f t="shared" si="6"/>
        <v>1.2131328079292425</v>
      </c>
      <c r="T9" s="56">
        <f t="shared" si="6"/>
        <v>5.5064184189696115E-2</v>
      </c>
      <c r="U9" s="56">
        <f t="shared" si="6"/>
        <v>5.5207580502690119</v>
      </c>
      <c r="V9" s="56">
        <f t="shared" si="6"/>
        <v>0.17781142811256037</v>
      </c>
      <c r="W9" s="56">
        <f t="shared" si="6"/>
        <v>1.6152160695644193</v>
      </c>
      <c r="X9" s="56">
        <f t="shared" si="6"/>
        <v>100</v>
      </c>
    </row>
    <row r="10" spans="2:24" s="6" customFormat="1" x14ac:dyDescent="0.35">
      <c r="B10" s="154"/>
      <c r="C10" s="57">
        <v>7</v>
      </c>
      <c r="D10" s="57" t="s">
        <v>21</v>
      </c>
      <c r="E10" s="34"/>
      <c r="F10" s="66">
        <v>84365</v>
      </c>
      <c r="G10" s="66">
        <v>8538</v>
      </c>
      <c r="H10" s="66">
        <v>358</v>
      </c>
      <c r="I10" s="66">
        <v>1241</v>
      </c>
      <c r="J10" s="66">
        <v>123</v>
      </c>
      <c r="K10" s="35">
        <v>7083</v>
      </c>
      <c r="L10" s="66">
        <v>222</v>
      </c>
      <c r="M10" s="66">
        <v>1543</v>
      </c>
      <c r="N10" s="66">
        <f t="shared" si="0"/>
        <v>103473</v>
      </c>
      <c r="O10" s="66"/>
      <c r="P10" s="56">
        <f t="shared" ref="P10:X10" si="7">(F10/$N$10)*100</f>
        <v>81.533346863432982</v>
      </c>
      <c r="Q10" s="56">
        <f t="shared" si="7"/>
        <v>8.2514279087298128</v>
      </c>
      <c r="R10" s="56">
        <f t="shared" si="7"/>
        <v>0.34598397649628404</v>
      </c>
      <c r="S10" s="56">
        <f t="shared" si="7"/>
        <v>1.1993466894745488</v>
      </c>
      <c r="T10" s="56">
        <f t="shared" si="7"/>
        <v>0.11887158969006408</v>
      </c>
      <c r="U10" s="56">
        <f t="shared" si="7"/>
        <v>6.8452639819083245</v>
      </c>
      <c r="V10" s="56">
        <f t="shared" si="7"/>
        <v>0.2145487228552376</v>
      </c>
      <c r="W10" s="56">
        <f t="shared" si="7"/>
        <v>1.491210267412755</v>
      </c>
      <c r="X10" s="56">
        <f t="shared" si="7"/>
        <v>100</v>
      </c>
    </row>
    <row r="11" spans="2:24" s="6" customFormat="1" x14ac:dyDescent="0.35">
      <c r="B11" s="154"/>
      <c r="C11" s="57">
        <v>8</v>
      </c>
      <c r="D11" s="57" t="s">
        <v>22</v>
      </c>
      <c r="E11" s="34"/>
      <c r="F11" s="66">
        <v>260352</v>
      </c>
      <c r="G11" s="66">
        <v>110305</v>
      </c>
      <c r="H11" s="66">
        <v>1126</v>
      </c>
      <c r="I11" s="66">
        <v>8027</v>
      </c>
      <c r="J11" s="66">
        <v>358</v>
      </c>
      <c r="K11" s="35">
        <v>24556</v>
      </c>
      <c r="L11" s="66">
        <v>854</v>
      </c>
      <c r="M11" s="66">
        <v>6488</v>
      </c>
      <c r="N11" s="66">
        <f t="shared" si="0"/>
        <v>412066</v>
      </c>
      <c r="O11" s="66"/>
      <c r="P11" s="56">
        <f t="shared" ref="P11:X11" si="8">(F11/$N$11)*100</f>
        <v>63.182111603480998</v>
      </c>
      <c r="Q11" s="56">
        <f t="shared" si="8"/>
        <v>26.768770051399532</v>
      </c>
      <c r="R11" s="56">
        <f t="shared" si="8"/>
        <v>0.27325719666267057</v>
      </c>
      <c r="S11" s="56">
        <f t="shared" si="8"/>
        <v>1.947988914397208</v>
      </c>
      <c r="T11" s="56">
        <f t="shared" si="8"/>
        <v>8.6879286327918345E-2</v>
      </c>
      <c r="U11" s="56">
        <f t="shared" si="8"/>
        <v>5.9592395392971031</v>
      </c>
      <c r="V11" s="56">
        <f t="shared" si="8"/>
        <v>0.20724835341911249</v>
      </c>
      <c r="W11" s="56">
        <f t="shared" si="8"/>
        <v>1.5745050550154589</v>
      </c>
      <c r="X11" s="56">
        <f t="shared" si="8"/>
        <v>100</v>
      </c>
    </row>
    <row r="12" spans="2:24" s="6" customFormat="1" x14ac:dyDescent="0.35">
      <c r="B12" s="154"/>
      <c r="C12" s="57">
        <v>9</v>
      </c>
      <c r="D12" s="57" t="s">
        <v>19</v>
      </c>
      <c r="E12" s="34"/>
      <c r="F12" s="66">
        <v>154787</v>
      </c>
      <c r="G12" s="66">
        <v>107562</v>
      </c>
      <c r="H12" s="66">
        <v>637</v>
      </c>
      <c r="I12" s="66">
        <v>6659</v>
      </c>
      <c r="J12" s="66">
        <v>246</v>
      </c>
      <c r="K12" s="35">
        <v>15501</v>
      </c>
      <c r="L12" s="66">
        <v>530</v>
      </c>
      <c r="M12" s="66">
        <v>5013</v>
      </c>
      <c r="N12" s="66">
        <f t="shared" si="0"/>
        <v>290935</v>
      </c>
      <c r="O12" s="66"/>
      <c r="P12" s="56">
        <f t="shared" ref="P12:X12" si="9">(F12/$N$12)*100</f>
        <v>53.20329283173217</v>
      </c>
      <c r="Q12" s="56">
        <f t="shared" si="9"/>
        <v>36.971144757420042</v>
      </c>
      <c r="R12" s="56">
        <f t="shared" si="9"/>
        <v>0.21894924983243677</v>
      </c>
      <c r="S12" s="56">
        <f t="shared" si="9"/>
        <v>2.2888274013095709</v>
      </c>
      <c r="T12" s="56">
        <f t="shared" si="9"/>
        <v>8.4554969323044668E-2</v>
      </c>
      <c r="U12" s="56">
        <f t="shared" si="9"/>
        <v>5.3279942255142902</v>
      </c>
      <c r="V12" s="56">
        <f t="shared" si="9"/>
        <v>0.18217127537078728</v>
      </c>
      <c r="W12" s="56">
        <f t="shared" si="9"/>
        <v>1.7230652894976539</v>
      </c>
      <c r="X12" s="56">
        <f t="shared" si="9"/>
        <v>100</v>
      </c>
    </row>
    <row r="13" spans="2:24" s="6" customFormat="1" x14ac:dyDescent="0.35">
      <c r="B13" s="154"/>
      <c r="C13" s="57">
        <v>10</v>
      </c>
      <c r="D13" s="57" t="s">
        <v>20</v>
      </c>
      <c r="E13" s="34"/>
      <c r="F13" s="66">
        <v>546564</v>
      </c>
      <c r="G13" s="66">
        <v>255460</v>
      </c>
      <c r="H13" s="66">
        <v>2969</v>
      </c>
      <c r="I13" s="66">
        <v>37614</v>
      </c>
      <c r="J13" s="66">
        <v>742</v>
      </c>
      <c r="K13" s="35">
        <v>69855</v>
      </c>
      <c r="L13" s="66">
        <v>2097</v>
      </c>
      <c r="M13" s="66">
        <v>20398</v>
      </c>
      <c r="N13" s="66">
        <f t="shared" si="0"/>
        <v>935699</v>
      </c>
      <c r="O13" s="66"/>
      <c r="P13" s="56">
        <f t="shared" ref="P13:X13" si="10">(F13/$N$13)*100</f>
        <v>58.412374064736625</v>
      </c>
      <c r="Q13" s="56">
        <f t="shared" si="10"/>
        <v>27.301514696499623</v>
      </c>
      <c r="R13" s="56">
        <f t="shared" si="10"/>
        <v>0.31730289334497525</v>
      </c>
      <c r="S13" s="56">
        <f t="shared" si="10"/>
        <v>4.0198824622020544</v>
      </c>
      <c r="T13" s="56">
        <f t="shared" si="10"/>
        <v>7.9299005342530024E-2</v>
      </c>
      <c r="U13" s="56">
        <f t="shared" si="10"/>
        <v>7.4655418035073247</v>
      </c>
      <c r="V13" s="56">
        <f t="shared" si="10"/>
        <v>0.22411053127127423</v>
      </c>
      <c r="W13" s="56">
        <f t="shared" si="10"/>
        <v>2.1799745430955895</v>
      </c>
      <c r="X13" s="56">
        <f t="shared" si="10"/>
        <v>100</v>
      </c>
    </row>
    <row r="14" spans="2:24" s="6" customFormat="1" x14ac:dyDescent="0.35">
      <c r="B14" s="154"/>
      <c r="C14" s="57">
        <v>11</v>
      </c>
      <c r="D14" s="57" t="s">
        <v>23</v>
      </c>
      <c r="E14" s="34"/>
      <c r="F14" s="66">
        <v>1468188</v>
      </c>
      <c r="G14" s="66">
        <v>921382</v>
      </c>
      <c r="H14" s="66">
        <v>5853</v>
      </c>
      <c r="I14" s="66">
        <v>101220</v>
      </c>
      <c r="J14" s="66">
        <v>1330</v>
      </c>
      <c r="K14" s="35">
        <v>2109507</v>
      </c>
      <c r="L14" s="66">
        <v>15865</v>
      </c>
      <c r="M14" s="66">
        <v>55321</v>
      </c>
      <c r="N14" s="66">
        <f t="shared" si="0"/>
        <v>4678666</v>
      </c>
      <c r="O14" s="66"/>
      <c r="P14" s="56">
        <f t="shared" ref="P14:X14" si="11">(F14/$N$14)*100</f>
        <v>31.380483240308244</v>
      </c>
      <c r="Q14" s="56">
        <f t="shared" si="11"/>
        <v>19.693262994195354</v>
      </c>
      <c r="R14" s="56">
        <f t="shared" si="11"/>
        <v>0.12509976134222875</v>
      </c>
      <c r="S14" s="56">
        <f t="shared" si="11"/>
        <v>2.163437184872782</v>
      </c>
      <c r="T14" s="56">
        <f t="shared" si="11"/>
        <v>2.8426906301924522E-2</v>
      </c>
      <c r="U14" s="56">
        <f t="shared" si="11"/>
        <v>45.087787843799923</v>
      </c>
      <c r="V14" s="56">
        <f t="shared" si="11"/>
        <v>0.33909238231581396</v>
      </c>
      <c r="W14" s="56">
        <f t="shared" si="11"/>
        <v>1.1824096868637342</v>
      </c>
      <c r="X14" s="56">
        <f t="shared" si="11"/>
        <v>100</v>
      </c>
    </row>
    <row r="15" spans="2:24" s="6" customFormat="1" x14ac:dyDescent="0.35">
      <c r="B15" s="154"/>
      <c r="C15" s="148" t="s">
        <v>42</v>
      </c>
      <c r="D15" s="149"/>
      <c r="E15" s="34"/>
      <c r="F15" s="35">
        <f t="shared" ref="F15:M15" si="12">SUM(F4:F14)</f>
        <v>6529996</v>
      </c>
      <c r="G15" s="35">
        <f t="shared" si="12"/>
        <v>3834254</v>
      </c>
      <c r="H15" s="35">
        <f t="shared" si="12"/>
        <v>34814</v>
      </c>
      <c r="I15" s="35">
        <f t="shared" si="12"/>
        <v>1383517</v>
      </c>
      <c r="J15" s="35">
        <f t="shared" si="12"/>
        <v>7298</v>
      </c>
      <c r="K15" s="35">
        <f>SUM(K4:K14)</f>
        <v>4870237</v>
      </c>
      <c r="L15" s="35">
        <f t="shared" si="12"/>
        <v>95091</v>
      </c>
      <c r="M15" s="35">
        <f t="shared" si="12"/>
        <v>300142</v>
      </c>
      <c r="N15" s="66">
        <f t="shared" si="0"/>
        <v>17055349</v>
      </c>
      <c r="O15" s="66"/>
      <c r="P15" s="56">
        <f t="shared" ref="P15:X15" si="13">(F15/$N$15)*100</f>
        <v>38.287085183657041</v>
      </c>
      <c r="Q15" s="56">
        <f t="shared" si="13"/>
        <v>22.481240342839072</v>
      </c>
      <c r="R15" s="56">
        <f t="shared" si="13"/>
        <v>0.20412364472870065</v>
      </c>
      <c r="S15" s="56">
        <f t="shared" si="13"/>
        <v>8.1119243001125323</v>
      </c>
      <c r="T15" s="56">
        <f t="shared" si="13"/>
        <v>4.2790094767336626E-2</v>
      </c>
      <c r="U15" s="56">
        <f t="shared" si="13"/>
        <v>28.555481333158294</v>
      </c>
      <c r="V15" s="56">
        <f t="shared" si="13"/>
        <v>0.55754356008780592</v>
      </c>
      <c r="W15" s="56">
        <f t="shared" si="13"/>
        <v>1.7598115406492123</v>
      </c>
      <c r="X15" s="56">
        <f t="shared" si="13"/>
        <v>100</v>
      </c>
    </row>
    <row r="16" spans="2:24" s="6" customFormat="1" ht="53.5" customHeight="1" x14ac:dyDescent="0.35">
      <c r="B16" s="150" t="s">
        <v>158</v>
      </c>
      <c r="C16" s="63" t="s">
        <v>1</v>
      </c>
      <c r="D16" s="63" t="s">
        <v>0</v>
      </c>
      <c r="E16" s="161" t="s">
        <v>65</v>
      </c>
      <c r="F16" s="162"/>
      <c r="G16" s="82" t="s">
        <v>66</v>
      </c>
      <c r="H16" s="82" t="s">
        <v>67</v>
      </c>
      <c r="I16" s="82" t="s">
        <v>68</v>
      </c>
      <c r="J16" s="82" t="s">
        <v>69</v>
      </c>
      <c r="K16" s="98" t="s">
        <v>268</v>
      </c>
      <c r="L16" s="82" t="s">
        <v>70</v>
      </c>
      <c r="M16" s="82" t="s">
        <v>71</v>
      </c>
      <c r="N16" s="99" t="s">
        <v>42</v>
      </c>
      <c r="O16" s="99"/>
      <c r="P16" s="82" t="s">
        <v>65</v>
      </c>
      <c r="Q16" s="82" t="s">
        <v>66</v>
      </c>
      <c r="R16" s="82" t="s">
        <v>67</v>
      </c>
      <c r="S16" s="82" t="s">
        <v>68</v>
      </c>
      <c r="T16" s="82" t="s">
        <v>69</v>
      </c>
      <c r="U16" s="89" t="s">
        <v>268</v>
      </c>
      <c r="V16" s="82" t="s">
        <v>70</v>
      </c>
      <c r="W16" s="82" t="s">
        <v>71</v>
      </c>
      <c r="X16" s="82" t="s">
        <v>42</v>
      </c>
    </row>
    <row r="17" spans="2:24" s="6" customFormat="1" x14ac:dyDescent="0.35">
      <c r="B17" s="151"/>
      <c r="C17" s="57">
        <v>1</v>
      </c>
      <c r="D17" s="57" t="s">
        <v>13</v>
      </c>
      <c r="E17" s="34" t="s">
        <v>33</v>
      </c>
      <c r="F17" s="66">
        <v>529</v>
      </c>
      <c r="G17" s="66">
        <v>15</v>
      </c>
      <c r="H17" s="66">
        <v>0</v>
      </c>
      <c r="I17" s="66">
        <v>19</v>
      </c>
      <c r="J17" s="66">
        <v>0</v>
      </c>
      <c r="K17" s="100">
        <v>71</v>
      </c>
      <c r="L17" s="66">
        <v>12</v>
      </c>
      <c r="M17" s="66">
        <v>10</v>
      </c>
      <c r="N17" s="30">
        <f t="shared" ref="N17:N52" si="14">SUM(F17:M17)</f>
        <v>656</v>
      </c>
      <c r="O17" s="30"/>
      <c r="P17" s="56">
        <f t="shared" ref="P17:X17" si="15">(F17/$N$17)*100</f>
        <v>80.640243902439025</v>
      </c>
      <c r="Q17" s="56">
        <f t="shared" si="15"/>
        <v>2.2865853658536586</v>
      </c>
      <c r="R17" s="56">
        <f t="shared" si="15"/>
        <v>0</v>
      </c>
      <c r="S17" s="56">
        <f t="shared" si="15"/>
        <v>2.8963414634146343</v>
      </c>
      <c r="T17" s="56">
        <f t="shared" si="15"/>
        <v>0</v>
      </c>
      <c r="U17" s="56">
        <f t="shared" si="15"/>
        <v>10.823170731707316</v>
      </c>
      <c r="V17" s="56">
        <f t="shared" si="15"/>
        <v>1.8292682926829267</v>
      </c>
      <c r="W17" s="56">
        <f t="shared" si="15"/>
        <v>1.524390243902439</v>
      </c>
      <c r="X17" s="56">
        <f t="shared" si="15"/>
        <v>100</v>
      </c>
    </row>
    <row r="18" spans="2:24" s="6" customFormat="1" x14ac:dyDescent="0.35">
      <c r="B18" s="151"/>
      <c r="C18" s="59"/>
      <c r="D18" s="59"/>
      <c r="E18" s="34" t="s">
        <v>34</v>
      </c>
      <c r="F18" s="66">
        <v>1280</v>
      </c>
      <c r="G18" s="66">
        <v>142</v>
      </c>
      <c r="H18" s="66">
        <v>0</v>
      </c>
      <c r="I18" s="66">
        <v>67</v>
      </c>
      <c r="J18" s="66">
        <v>2</v>
      </c>
      <c r="K18" s="100">
        <v>74</v>
      </c>
      <c r="L18" s="66">
        <v>14</v>
      </c>
      <c r="M18" s="66">
        <v>32</v>
      </c>
      <c r="N18" s="30">
        <f t="shared" si="14"/>
        <v>1611</v>
      </c>
      <c r="O18" s="30"/>
      <c r="P18" s="56">
        <f t="shared" ref="P18:X18" si="16">(F18/$N$18)*100</f>
        <v>79.453755431409064</v>
      </c>
      <c r="Q18" s="56">
        <f t="shared" si="16"/>
        <v>8.8144009931719438</v>
      </c>
      <c r="R18" s="56">
        <f t="shared" si="16"/>
        <v>0</v>
      </c>
      <c r="S18" s="56">
        <f t="shared" si="16"/>
        <v>4.158907510862818</v>
      </c>
      <c r="T18" s="56">
        <f t="shared" si="16"/>
        <v>0.12414649286157665</v>
      </c>
      <c r="U18" s="56">
        <f t="shared" si="16"/>
        <v>4.5934202358783365</v>
      </c>
      <c r="V18" s="56">
        <f t="shared" si="16"/>
        <v>0.86902545003103659</v>
      </c>
      <c r="W18" s="56">
        <f t="shared" si="16"/>
        <v>1.9863438857852265</v>
      </c>
      <c r="X18" s="56">
        <f t="shared" si="16"/>
        <v>100</v>
      </c>
    </row>
    <row r="19" spans="2:24" s="6" customFormat="1" x14ac:dyDescent="0.35">
      <c r="B19" s="151"/>
      <c r="C19" s="61"/>
      <c r="D19" s="61"/>
      <c r="E19" s="34" t="s">
        <v>35</v>
      </c>
      <c r="F19" s="66">
        <v>14917</v>
      </c>
      <c r="G19" s="66">
        <v>2146</v>
      </c>
      <c r="H19" s="66">
        <v>37</v>
      </c>
      <c r="I19" s="66">
        <v>3497</v>
      </c>
      <c r="J19" s="66">
        <v>9</v>
      </c>
      <c r="K19" s="100">
        <v>2492</v>
      </c>
      <c r="L19" s="66">
        <v>117</v>
      </c>
      <c r="M19" s="66">
        <v>750</v>
      </c>
      <c r="N19" s="30">
        <f t="shared" si="14"/>
        <v>23965</v>
      </c>
      <c r="O19" s="30"/>
      <c r="P19" s="56">
        <f t="shared" ref="P19:X19" si="17">(F19/$N$19)*100</f>
        <v>62.244940538285</v>
      </c>
      <c r="Q19" s="56">
        <f t="shared" si="17"/>
        <v>8.9547256415606089</v>
      </c>
      <c r="R19" s="56">
        <f t="shared" si="17"/>
        <v>0.15439182140621741</v>
      </c>
      <c r="S19" s="56">
        <f t="shared" si="17"/>
        <v>14.592113498852493</v>
      </c>
      <c r="T19" s="56">
        <f t="shared" si="17"/>
        <v>3.7554767369079908E-2</v>
      </c>
      <c r="U19" s="56">
        <f t="shared" si="17"/>
        <v>10.398497809305237</v>
      </c>
      <c r="V19" s="56">
        <f t="shared" si="17"/>
        <v>0.48821197579803882</v>
      </c>
      <c r="W19" s="56">
        <f t="shared" si="17"/>
        <v>3.1295639474233257</v>
      </c>
      <c r="X19" s="56">
        <f t="shared" si="17"/>
        <v>100</v>
      </c>
    </row>
    <row r="20" spans="2:24" s="6" customFormat="1" x14ac:dyDescent="0.35">
      <c r="B20" s="151"/>
      <c r="C20" s="57">
        <v>2</v>
      </c>
      <c r="D20" s="57" t="s">
        <v>14</v>
      </c>
      <c r="E20" s="34" t="s">
        <v>33</v>
      </c>
      <c r="F20" s="66">
        <v>2234</v>
      </c>
      <c r="G20" s="66">
        <v>542</v>
      </c>
      <c r="H20" s="66">
        <v>0</v>
      </c>
      <c r="I20" s="66">
        <v>101</v>
      </c>
      <c r="J20" s="66">
        <v>0</v>
      </c>
      <c r="K20" s="100">
        <v>279</v>
      </c>
      <c r="L20" s="66">
        <v>16</v>
      </c>
      <c r="M20" s="66">
        <v>42</v>
      </c>
      <c r="N20" s="30">
        <f t="shared" si="14"/>
        <v>3214</v>
      </c>
      <c r="O20" s="30"/>
      <c r="P20" s="56">
        <f t="shared" ref="P20:X20" si="18">(F20/$N$20)*100</f>
        <v>69.508400746733045</v>
      </c>
      <c r="Q20" s="56">
        <f t="shared" si="18"/>
        <v>16.863721219663972</v>
      </c>
      <c r="R20" s="56">
        <f t="shared" si="18"/>
        <v>0</v>
      </c>
      <c r="S20" s="56">
        <f t="shared" si="18"/>
        <v>3.1425015556938392</v>
      </c>
      <c r="T20" s="56">
        <f t="shared" si="18"/>
        <v>0</v>
      </c>
      <c r="U20" s="56">
        <f t="shared" si="18"/>
        <v>8.6807716241443682</v>
      </c>
      <c r="V20" s="56">
        <f t="shared" si="18"/>
        <v>0.49782202862476665</v>
      </c>
      <c r="W20" s="56">
        <f t="shared" si="18"/>
        <v>1.3067828251400124</v>
      </c>
      <c r="X20" s="56">
        <f t="shared" si="18"/>
        <v>100</v>
      </c>
    </row>
    <row r="21" spans="2:24" s="6" customFormat="1" x14ac:dyDescent="0.35">
      <c r="B21" s="151"/>
      <c r="C21" s="59"/>
      <c r="D21" s="59"/>
      <c r="E21" s="34" t="s">
        <v>34</v>
      </c>
      <c r="F21" s="66">
        <v>2755</v>
      </c>
      <c r="G21" s="66">
        <v>589</v>
      </c>
      <c r="H21" s="66">
        <v>2</v>
      </c>
      <c r="I21" s="66">
        <v>289</v>
      </c>
      <c r="J21" s="66">
        <v>0</v>
      </c>
      <c r="K21" s="100">
        <v>368</v>
      </c>
      <c r="L21" s="66">
        <v>14</v>
      </c>
      <c r="M21" s="66">
        <v>61</v>
      </c>
      <c r="N21" s="30">
        <f t="shared" si="14"/>
        <v>4078</v>
      </c>
      <c r="O21" s="30"/>
      <c r="P21" s="56">
        <f t="shared" ref="P21:X21" si="19">(F21/$N$21)*100</f>
        <v>67.557626287395777</v>
      </c>
      <c r="Q21" s="56">
        <f t="shared" si="19"/>
        <v>14.443354585581167</v>
      </c>
      <c r="R21" s="56">
        <f t="shared" si="19"/>
        <v>4.9043648847474253E-2</v>
      </c>
      <c r="S21" s="56">
        <f t="shared" si="19"/>
        <v>7.0868072584600288</v>
      </c>
      <c r="T21" s="56">
        <f t="shared" si="19"/>
        <v>0</v>
      </c>
      <c r="U21" s="56">
        <f t="shared" si="19"/>
        <v>9.0240313879352616</v>
      </c>
      <c r="V21" s="56">
        <f t="shared" si="19"/>
        <v>0.34330554193231977</v>
      </c>
      <c r="W21" s="56">
        <f t="shared" si="19"/>
        <v>1.4958312898479647</v>
      </c>
      <c r="X21" s="56">
        <f t="shared" si="19"/>
        <v>100</v>
      </c>
    </row>
    <row r="22" spans="2:24" s="6" customFormat="1" x14ac:dyDescent="0.35">
      <c r="B22" s="151"/>
      <c r="C22" s="61"/>
      <c r="D22" s="61"/>
      <c r="E22" s="34" t="s">
        <v>35</v>
      </c>
      <c r="F22" s="66">
        <v>3610</v>
      </c>
      <c r="G22" s="66">
        <v>935</v>
      </c>
      <c r="H22" s="66">
        <v>7</v>
      </c>
      <c r="I22" s="66">
        <v>330</v>
      </c>
      <c r="J22" s="66">
        <v>2</v>
      </c>
      <c r="K22" s="100">
        <v>598</v>
      </c>
      <c r="L22" s="66">
        <v>20</v>
      </c>
      <c r="M22" s="66">
        <v>78</v>
      </c>
      <c r="N22" s="30">
        <f t="shared" si="14"/>
        <v>5580</v>
      </c>
      <c r="O22" s="30"/>
      <c r="P22" s="56">
        <f t="shared" ref="P22:X22" si="20">(F22/$N$22)*100</f>
        <v>64.695340501792117</v>
      </c>
      <c r="Q22" s="56">
        <f t="shared" si="20"/>
        <v>16.756272401433691</v>
      </c>
      <c r="R22" s="56">
        <f t="shared" si="20"/>
        <v>0.12544802867383512</v>
      </c>
      <c r="S22" s="56">
        <f t="shared" si="20"/>
        <v>5.913978494623656</v>
      </c>
      <c r="T22" s="56">
        <f t="shared" si="20"/>
        <v>3.5842293906810034E-2</v>
      </c>
      <c r="U22" s="56">
        <f t="shared" si="20"/>
        <v>10.716845878136201</v>
      </c>
      <c r="V22" s="56">
        <f t="shared" si="20"/>
        <v>0.35842293906810035</v>
      </c>
      <c r="W22" s="56">
        <f t="shared" si="20"/>
        <v>1.3978494623655915</v>
      </c>
      <c r="X22" s="56">
        <f t="shared" si="20"/>
        <v>100</v>
      </c>
    </row>
    <row r="23" spans="2:24" s="6" customFormat="1" x14ac:dyDescent="0.35">
      <c r="B23" s="151"/>
      <c r="C23" s="57">
        <v>3</v>
      </c>
      <c r="D23" s="57" t="s">
        <v>15</v>
      </c>
      <c r="E23" s="34" t="s">
        <v>33</v>
      </c>
      <c r="F23" s="66">
        <v>44</v>
      </c>
      <c r="G23" s="66">
        <v>6</v>
      </c>
      <c r="H23" s="66">
        <v>3</v>
      </c>
      <c r="I23" s="66">
        <v>62</v>
      </c>
      <c r="J23" s="66">
        <v>0</v>
      </c>
      <c r="K23" s="100">
        <v>14</v>
      </c>
      <c r="L23" s="66">
        <v>0</v>
      </c>
      <c r="M23" s="66">
        <v>0</v>
      </c>
      <c r="N23" s="30">
        <f t="shared" si="14"/>
        <v>129</v>
      </c>
      <c r="O23" s="30"/>
      <c r="P23" s="56">
        <f t="shared" ref="P23:X23" si="21">(F23/$N$23)*100</f>
        <v>34.108527131782942</v>
      </c>
      <c r="Q23" s="56">
        <f t="shared" si="21"/>
        <v>4.6511627906976747</v>
      </c>
      <c r="R23" s="56">
        <f t="shared" si="21"/>
        <v>2.3255813953488373</v>
      </c>
      <c r="S23" s="56">
        <f t="shared" si="21"/>
        <v>48.062015503875969</v>
      </c>
      <c r="T23" s="56">
        <f t="shared" si="21"/>
        <v>0</v>
      </c>
      <c r="U23" s="56">
        <f t="shared" si="21"/>
        <v>10.852713178294573</v>
      </c>
      <c r="V23" s="56">
        <f t="shared" si="21"/>
        <v>0</v>
      </c>
      <c r="W23" s="56">
        <f t="shared" si="21"/>
        <v>0</v>
      </c>
      <c r="X23" s="56">
        <f t="shared" si="21"/>
        <v>100</v>
      </c>
    </row>
    <row r="24" spans="2:24" s="6" customFormat="1" x14ac:dyDescent="0.35">
      <c r="B24" s="151"/>
      <c r="C24" s="59"/>
      <c r="D24" s="59"/>
      <c r="E24" s="34" t="s">
        <v>34</v>
      </c>
      <c r="F24" s="66">
        <v>76</v>
      </c>
      <c r="G24" s="66">
        <v>11</v>
      </c>
      <c r="H24" s="66">
        <v>3</v>
      </c>
      <c r="I24" s="66">
        <v>113</v>
      </c>
      <c r="J24" s="66">
        <v>0</v>
      </c>
      <c r="K24" s="100">
        <v>17</v>
      </c>
      <c r="L24" s="66">
        <v>4</v>
      </c>
      <c r="M24" s="66">
        <v>2</v>
      </c>
      <c r="N24" s="30">
        <f t="shared" si="14"/>
        <v>226</v>
      </c>
      <c r="O24" s="30"/>
      <c r="P24" s="56">
        <f t="shared" ref="P24:X24" si="22">(F24/$N$24)*100</f>
        <v>33.628318584070797</v>
      </c>
      <c r="Q24" s="56">
        <f t="shared" si="22"/>
        <v>4.8672566371681416</v>
      </c>
      <c r="R24" s="56">
        <f t="shared" si="22"/>
        <v>1.3274336283185841</v>
      </c>
      <c r="S24" s="56">
        <f t="shared" si="22"/>
        <v>50</v>
      </c>
      <c r="T24" s="56">
        <f t="shared" si="22"/>
        <v>0</v>
      </c>
      <c r="U24" s="56">
        <f t="shared" si="22"/>
        <v>7.5221238938053103</v>
      </c>
      <c r="V24" s="56">
        <f t="shared" si="22"/>
        <v>1.7699115044247788</v>
      </c>
      <c r="W24" s="56">
        <f t="shared" si="22"/>
        <v>0.88495575221238942</v>
      </c>
      <c r="X24" s="56">
        <f t="shared" si="22"/>
        <v>100</v>
      </c>
    </row>
    <row r="25" spans="2:24" s="6" customFormat="1" x14ac:dyDescent="0.35">
      <c r="B25" s="151"/>
      <c r="C25" s="61"/>
      <c r="D25" s="61"/>
      <c r="E25" s="34" t="s">
        <v>35</v>
      </c>
      <c r="F25" s="66">
        <v>76</v>
      </c>
      <c r="G25" s="66">
        <v>11</v>
      </c>
      <c r="H25" s="66">
        <v>3</v>
      </c>
      <c r="I25" s="66">
        <v>113</v>
      </c>
      <c r="J25" s="66">
        <v>0</v>
      </c>
      <c r="K25" s="100">
        <v>17</v>
      </c>
      <c r="L25" s="66">
        <v>4</v>
      </c>
      <c r="M25" s="66">
        <v>2</v>
      </c>
      <c r="N25" s="30">
        <f t="shared" si="14"/>
        <v>226</v>
      </c>
      <c r="O25" s="30"/>
      <c r="P25" s="56">
        <f t="shared" ref="P25:X25" si="23">(F25/$N$25)*100</f>
        <v>33.628318584070797</v>
      </c>
      <c r="Q25" s="56">
        <f t="shared" si="23"/>
        <v>4.8672566371681416</v>
      </c>
      <c r="R25" s="56">
        <f t="shared" si="23"/>
        <v>1.3274336283185841</v>
      </c>
      <c r="S25" s="56">
        <f t="shared" si="23"/>
        <v>50</v>
      </c>
      <c r="T25" s="56">
        <f t="shared" si="23"/>
        <v>0</v>
      </c>
      <c r="U25" s="56">
        <f t="shared" si="23"/>
        <v>7.5221238938053103</v>
      </c>
      <c r="V25" s="56">
        <f t="shared" si="23"/>
        <v>1.7699115044247788</v>
      </c>
      <c r="W25" s="56">
        <f t="shared" si="23"/>
        <v>0.88495575221238942</v>
      </c>
      <c r="X25" s="56">
        <f t="shared" si="23"/>
        <v>100</v>
      </c>
    </row>
    <row r="26" spans="2:24" s="6" customFormat="1" x14ac:dyDescent="0.35">
      <c r="B26" s="151"/>
      <c r="C26" s="57">
        <v>4</v>
      </c>
      <c r="D26" s="57" t="s">
        <v>16</v>
      </c>
      <c r="E26" s="34" t="s">
        <v>33</v>
      </c>
      <c r="F26" s="66">
        <v>2068</v>
      </c>
      <c r="G26" s="66">
        <v>168</v>
      </c>
      <c r="H26" s="66">
        <v>1</v>
      </c>
      <c r="I26" s="66">
        <v>148</v>
      </c>
      <c r="J26" s="66">
        <v>0</v>
      </c>
      <c r="K26" s="100">
        <v>310</v>
      </c>
      <c r="L26" s="66">
        <v>4</v>
      </c>
      <c r="M26" s="66">
        <v>22</v>
      </c>
      <c r="N26" s="30">
        <f t="shared" si="14"/>
        <v>2721</v>
      </c>
      <c r="O26" s="30"/>
      <c r="P26" s="56">
        <f t="shared" ref="P26:X26" si="24">(F26/$N$26)*100</f>
        <v>76.00147004777655</v>
      </c>
      <c r="Q26" s="56">
        <f t="shared" si="24"/>
        <v>6.1742006615214988</v>
      </c>
      <c r="R26" s="56">
        <f t="shared" si="24"/>
        <v>3.6751194413818453E-2</v>
      </c>
      <c r="S26" s="56">
        <f t="shared" si="24"/>
        <v>5.4391767732451299</v>
      </c>
      <c r="T26" s="56">
        <f t="shared" si="24"/>
        <v>0</v>
      </c>
      <c r="U26" s="56">
        <f t="shared" si="24"/>
        <v>11.392870268283719</v>
      </c>
      <c r="V26" s="56">
        <f t="shared" si="24"/>
        <v>0.14700477765527381</v>
      </c>
      <c r="W26" s="56">
        <f t="shared" si="24"/>
        <v>0.80852627710400593</v>
      </c>
      <c r="X26" s="56">
        <f t="shared" si="24"/>
        <v>100</v>
      </c>
    </row>
    <row r="27" spans="2:24" s="6" customFormat="1" x14ac:dyDescent="0.35">
      <c r="B27" s="151"/>
      <c r="C27" s="59"/>
      <c r="D27" s="59"/>
      <c r="E27" s="34" t="s">
        <v>34</v>
      </c>
      <c r="F27" s="66">
        <v>6774</v>
      </c>
      <c r="G27" s="66">
        <v>862</v>
      </c>
      <c r="H27" s="66">
        <v>13</v>
      </c>
      <c r="I27" s="66">
        <v>631</v>
      </c>
      <c r="J27" s="66">
        <v>1</v>
      </c>
      <c r="K27" s="100">
        <v>1281</v>
      </c>
      <c r="L27" s="66">
        <v>11</v>
      </c>
      <c r="M27" s="66">
        <v>187</v>
      </c>
      <c r="N27" s="30">
        <f t="shared" si="14"/>
        <v>9760</v>
      </c>
      <c r="O27" s="30"/>
      <c r="P27" s="56">
        <f t="shared" ref="P27:X27" si="25">(F27/$N$27)*100</f>
        <v>69.405737704918039</v>
      </c>
      <c r="Q27" s="56">
        <f t="shared" si="25"/>
        <v>8.8319672131147531</v>
      </c>
      <c r="R27" s="56">
        <f t="shared" si="25"/>
        <v>0.13319672131147539</v>
      </c>
      <c r="S27" s="56">
        <f t="shared" si="25"/>
        <v>6.4651639344262293</v>
      </c>
      <c r="T27" s="56">
        <f t="shared" si="25"/>
        <v>1.0245901639344262E-2</v>
      </c>
      <c r="U27" s="56">
        <f t="shared" si="25"/>
        <v>13.125</v>
      </c>
      <c r="V27" s="56">
        <f t="shared" si="25"/>
        <v>0.1127049180327869</v>
      </c>
      <c r="W27" s="56">
        <f t="shared" si="25"/>
        <v>1.9159836065573772</v>
      </c>
      <c r="X27" s="56">
        <f t="shared" si="25"/>
        <v>100</v>
      </c>
    </row>
    <row r="28" spans="2:24" s="6" customFormat="1" x14ac:dyDescent="0.35">
      <c r="B28" s="151"/>
      <c r="C28" s="61"/>
      <c r="D28" s="61"/>
      <c r="E28" s="34" t="s">
        <v>35</v>
      </c>
      <c r="F28" s="66">
        <v>19545</v>
      </c>
      <c r="G28" s="66">
        <v>8013</v>
      </c>
      <c r="H28" s="66">
        <v>95</v>
      </c>
      <c r="I28" s="66">
        <v>2771</v>
      </c>
      <c r="J28" s="66">
        <v>10</v>
      </c>
      <c r="K28" s="100">
        <v>5945</v>
      </c>
      <c r="L28" s="66">
        <v>37</v>
      </c>
      <c r="M28" s="66">
        <v>637</v>
      </c>
      <c r="N28" s="30">
        <f t="shared" si="14"/>
        <v>37053</v>
      </c>
      <c r="O28" s="30"/>
      <c r="P28" s="56">
        <f t="shared" ref="P28:X28" si="26">(F28/$N$28)*100</f>
        <v>52.74876528216339</v>
      </c>
      <c r="Q28" s="56">
        <f t="shared" si="26"/>
        <v>21.625779289126388</v>
      </c>
      <c r="R28" s="56">
        <f t="shared" si="26"/>
        <v>0.25638949612716916</v>
      </c>
      <c r="S28" s="56">
        <f t="shared" si="26"/>
        <v>7.4784767765093241</v>
      </c>
      <c r="T28" s="56">
        <f t="shared" si="26"/>
        <v>2.6988368013386232E-2</v>
      </c>
      <c r="U28" s="56">
        <f t="shared" si="26"/>
        <v>16.044584783958111</v>
      </c>
      <c r="V28" s="56">
        <f t="shared" si="26"/>
        <v>9.985696164952905E-2</v>
      </c>
      <c r="W28" s="56">
        <f t="shared" si="26"/>
        <v>1.7191590424527028</v>
      </c>
      <c r="X28" s="56">
        <f t="shared" si="26"/>
        <v>100</v>
      </c>
    </row>
    <row r="29" spans="2:24" s="6" customFormat="1" x14ac:dyDescent="0.35">
      <c r="B29" s="151"/>
      <c r="C29" s="57">
        <v>5</v>
      </c>
      <c r="D29" s="57" t="s">
        <v>17</v>
      </c>
      <c r="E29" s="34" t="s">
        <v>33</v>
      </c>
      <c r="F29" s="97">
        <v>5820</v>
      </c>
      <c r="G29" s="97">
        <v>1173</v>
      </c>
      <c r="H29" s="97">
        <v>42</v>
      </c>
      <c r="I29" s="97">
        <v>125</v>
      </c>
      <c r="J29" s="97">
        <v>7</v>
      </c>
      <c r="K29" s="100">
        <v>300</v>
      </c>
      <c r="L29" s="97">
        <v>9</v>
      </c>
      <c r="M29" s="97">
        <v>154</v>
      </c>
      <c r="N29" s="30">
        <f t="shared" si="14"/>
        <v>7630</v>
      </c>
      <c r="O29" s="30"/>
      <c r="P29" s="56">
        <f t="shared" ref="P29:X29" si="27">(F29/$N$29)*100</f>
        <v>76.277850589777202</v>
      </c>
      <c r="Q29" s="56">
        <f t="shared" si="27"/>
        <v>15.373525557011797</v>
      </c>
      <c r="R29" s="56">
        <f t="shared" si="27"/>
        <v>0.55045871559633031</v>
      </c>
      <c r="S29" s="56">
        <f t="shared" si="27"/>
        <v>1.6382699868938402</v>
      </c>
      <c r="T29" s="56">
        <f t="shared" si="27"/>
        <v>9.1743119266055051E-2</v>
      </c>
      <c r="U29" s="56">
        <f t="shared" si="27"/>
        <v>3.9318479685452163</v>
      </c>
      <c r="V29" s="56">
        <f t="shared" si="27"/>
        <v>0.1179554390563565</v>
      </c>
      <c r="W29" s="56">
        <f t="shared" si="27"/>
        <v>2.0183486238532113</v>
      </c>
      <c r="X29" s="56">
        <f t="shared" si="27"/>
        <v>100</v>
      </c>
    </row>
    <row r="30" spans="2:24" s="6" customFormat="1" x14ac:dyDescent="0.35">
      <c r="B30" s="151"/>
      <c r="C30" s="59"/>
      <c r="D30" s="59"/>
      <c r="E30" s="34" t="s">
        <v>34</v>
      </c>
      <c r="F30" s="66">
        <v>11544</v>
      </c>
      <c r="G30" s="66">
        <v>3530</v>
      </c>
      <c r="H30" s="66">
        <v>60</v>
      </c>
      <c r="I30" s="66">
        <v>471</v>
      </c>
      <c r="J30" s="66">
        <v>7</v>
      </c>
      <c r="K30" s="100">
        <v>701</v>
      </c>
      <c r="L30" s="66">
        <v>17</v>
      </c>
      <c r="M30" s="66">
        <v>376</v>
      </c>
      <c r="N30" s="30">
        <f t="shared" si="14"/>
        <v>16706</v>
      </c>
      <c r="O30" s="30"/>
      <c r="P30" s="56">
        <f t="shared" ref="P30:X30" si="28">(F30/$N$30)*100</f>
        <v>69.100921824494193</v>
      </c>
      <c r="Q30" s="56">
        <f t="shared" si="28"/>
        <v>21.130132886388122</v>
      </c>
      <c r="R30" s="56">
        <f t="shared" si="28"/>
        <v>0.3591524003352089</v>
      </c>
      <c r="S30" s="56">
        <f t="shared" si="28"/>
        <v>2.8193463426313898</v>
      </c>
      <c r="T30" s="56">
        <f t="shared" si="28"/>
        <v>4.190111337244104E-2</v>
      </c>
      <c r="U30" s="56">
        <f t="shared" si="28"/>
        <v>4.1960972105830239</v>
      </c>
      <c r="V30" s="56">
        <f t="shared" si="28"/>
        <v>0.10175984676164251</v>
      </c>
      <c r="W30" s="56">
        <f t="shared" si="28"/>
        <v>2.2506883754339757</v>
      </c>
      <c r="X30" s="56">
        <f t="shared" si="28"/>
        <v>100</v>
      </c>
    </row>
    <row r="31" spans="2:24" s="6" customFormat="1" x14ac:dyDescent="0.35">
      <c r="B31" s="151"/>
      <c r="C31" s="61"/>
      <c r="D31" s="61"/>
      <c r="E31" s="34" t="s">
        <v>35</v>
      </c>
      <c r="F31" s="66">
        <v>20621</v>
      </c>
      <c r="G31" s="66">
        <v>7430</v>
      </c>
      <c r="H31" s="66">
        <v>78</v>
      </c>
      <c r="I31" s="66">
        <v>1004</v>
      </c>
      <c r="J31" s="66">
        <v>38</v>
      </c>
      <c r="K31" s="100">
        <v>1460</v>
      </c>
      <c r="L31" s="66">
        <v>58</v>
      </c>
      <c r="M31" s="66">
        <v>877</v>
      </c>
      <c r="N31" s="30">
        <f t="shared" si="14"/>
        <v>31566</v>
      </c>
      <c r="O31" s="30"/>
      <c r="P31" s="56">
        <f t="shared" ref="P31:X31" si="29">(F31/$N$31)*100</f>
        <v>65.326617246404368</v>
      </c>
      <c r="Q31" s="56">
        <f t="shared" si="29"/>
        <v>23.537983906735093</v>
      </c>
      <c r="R31" s="56">
        <f t="shared" si="29"/>
        <v>0.24710131153773046</v>
      </c>
      <c r="S31" s="56">
        <f t="shared" si="29"/>
        <v>3.1806373946651458</v>
      </c>
      <c r="T31" s="56">
        <f t="shared" si="29"/>
        <v>0.12038269023633022</v>
      </c>
      <c r="U31" s="56">
        <f t="shared" si="29"/>
        <v>4.6252296775011086</v>
      </c>
      <c r="V31" s="56">
        <f t="shared" si="29"/>
        <v>0.18374200088703035</v>
      </c>
      <c r="W31" s="56">
        <f t="shared" si="29"/>
        <v>2.7783057720332001</v>
      </c>
      <c r="X31" s="56">
        <f t="shared" si="29"/>
        <v>100</v>
      </c>
    </row>
    <row r="32" spans="2:24" s="6" customFormat="1" x14ac:dyDescent="0.35">
      <c r="B32" s="151"/>
      <c r="C32" s="57">
        <v>6</v>
      </c>
      <c r="D32" s="57" t="s">
        <v>18</v>
      </c>
      <c r="E32" s="29" t="s">
        <v>33</v>
      </c>
      <c r="F32" s="66">
        <v>1548</v>
      </c>
      <c r="G32" s="66">
        <v>342</v>
      </c>
      <c r="H32" s="66">
        <v>12</v>
      </c>
      <c r="I32" s="66">
        <v>12</v>
      </c>
      <c r="J32" s="66">
        <v>0</v>
      </c>
      <c r="K32" s="35">
        <v>62</v>
      </c>
      <c r="L32" s="66">
        <v>4</v>
      </c>
      <c r="M32" s="66">
        <v>30</v>
      </c>
      <c r="N32" s="30">
        <f t="shared" si="14"/>
        <v>2010</v>
      </c>
      <c r="O32" s="30"/>
      <c r="P32" s="56">
        <f t="shared" ref="P32:X32" si="30">(F32/$N$32)*100</f>
        <v>77.014925373134318</v>
      </c>
      <c r="Q32" s="56">
        <f t="shared" si="30"/>
        <v>17.014925373134329</v>
      </c>
      <c r="R32" s="56">
        <f t="shared" si="30"/>
        <v>0.59701492537313439</v>
      </c>
      <c r="S32" s="56">
        <f t="shared" si="30"/>
        <v>0.59701492537313439</v>
      </c>
      <c r="T32" s="56">
        <f t="shared" si="30"/>
        <v>0</v>
      </c>
      <c r="U32" s="56">
        <f t="shared" si="30"/>
        <v>3.0845771144278609</v>
      </c>
      <c r="V32" s="56">
        <f t="shared" si="30"/>
        <v>0.19900497512437809</v>
      </c>
      <c r="W32" s="56">
        <f t="shared" si="30"/>
        <v>1.4925373134328357</v>
      </c>
      <c r="X32" s="56">
        <f t="shared" si="30"/>
        <v>100</v>
      </c>
    </row>
    <row r="33" spans="2:24" s="6" customFormat="1" x14ac:dyDescent="0.35">
      <c r="B33" s="151"/>
      <c r="C33" s="59"/>
      <c r="D33" s="59"/>
      <c r="E33" s="29" t="s">
        <v>34</v>
      </c>
      <c r="F33" s="66">
        <v>1793</v>
      </c>
      <c r="G33" s="66">
        <v>349</v>
      </c>
      <c r="H33" s="66">
        <v>12</v>
      </c>
      <c r="I33" s="66">
        <v>20</v>
      </c>
      <c r="J33" s="66">
        <v>0</v>
      </c>
      <c r="K33" s="35">
        <v>44</v>
      </c>
      <c r="L33" s="66">
        <v>1</v>
      </c>
      <c r="M33" s="66">
        <v>30</v>
      </c>
      <c r="N33" s="30">
        <f t="shared" si="14"/>
        <v>2249</v>
      </c>
      <c r="O33" s="30"/>
      <c r="P33" s="56">
        <f t="shared" ref="P33:X33" si="31">(F33/$N$33)*100</f>
        <v>79.724321920853711</v>
      </c>
      <c r="Q33" s="56">
        <f t="shared" si="31"/>
        <v>15.518008003557139</v>
      </c>
      <c r="R33" s="56">
        <f t="shared" si="31"/>
        <v>0.53357047576700756</v>
      </c>
      <c r="S33" s="56">
        <f t="shared" si="31"/>
        <v>0.88928412627834585</v>
      </c>
      <c r="T33" s="56">
        <f t="shared" si="31"/>
        <v>0</v>
      </c>
      <c r="U33" s="56">
        <f t="shared" si="31"/>
        <v>1.9564250778123609</v>
      </c>
      <c r="V33" s="56">
        <f t="shared" si="31"/>
        <v>4.4464206313917294E-2</v>
      </c>
      <c r="W33" s="56">
        <f t="shared" si="31"/>
        <v>1.3339261894175189</v>
      </c>
      <c r="X33" s="56">
        <f t="shared" si="31"/>
        <v>100</v>
      </c>
    </row>
    <row r="34" spans="2:24" s="6" customFormat="1" x14ac:dyDescent="0.35">
      <c r="B34" s="151"/>
      <c r="C34" s="61"/>
      <c r="D34" s="61"/>
      <c r="E34" s="29" t="s">
        <v>35</v>
      </c>
      <c r="F34" s="66">
        <v>2679</v>
      </c>
      <c r="G34" s="66">
        <v>351</v>
      </c>
      <c r="H34" s="66">
        <v>12</v>
      </c>
      <c r="I34" s="66">
        <v>26</v>
      </c>
      <c r="J34" s="66">
        <v>0</v>
      </c>
      <c r="K34" s="35">
        <v>72</v>
      </c>
      <c r="L34" s="66">
        <v>2</v>
      </c>
      <c r="M34" s="66">
        <v>33</v>
      </c>
      <c r="N34" s="30">
        <f t="shared" si="14"/>
        <v>3175</v>
      </c>
      <c r="O34" s="30"/>
      <c r="P34" s="56">
        <f t="shared" ref="P34:X34" si="32">(F34/$N$34)*100</f>
        <v>84.377952755905511</v>
      </c>
      <c r="Q34" s="56">
        <f t="shared" si="32"/>
        <v>11.05511811023622</v>
      </c>
      <c r="R34" s="56">
        <f t="shared" si="32"/>
        <v>0.37795275590551181</v>
      </c>
      <c r="S34" s="56">
        <f t="shared" si="32"/>
        <v>0.81889763779527569</v>
      </c>
      <c r="T34" s="56">
        <f t="shared" si="32"/>
        <v>0</v>
      </c>
      <c r="U34" s="56">
        <f t="shared" si="32"/>
        <v>2.2677165354330708</v>
      </c>
      <c r="V34" s="56">
        <f t="shared" si="32"/>
        <v>6.2992125984251968E-2</v>
      </c>
      <c r="W34" s="56">
        <f t="shared" si="32"/>
        <v>1.0393700787401574</v>
      </c>
      <c r="X34" s="56">
        <f t="shared" si="32"/>
        <v>100</v>
      </c>
    </row>
    <row r="35" spans="2:24" s="6" customFormat="1" x14ac:dyDescent="0.35">
      <c r="B35" s="151"/>
      <c r="C35" s="57">
        <v>7</v>
      </c>
      <c r="D35" s="57" t="s">
        <v>21</v>
      </c>
      <c r="E35" s="29" t="s">
        <v>33</v>
      </c>
      <c r="F35" s="66">
        <v>109</v>
      </c>
      <c r="G35" s="66">
        <v>1</v>
      </c>
      <c r="H35" s="66">
        <v>0</v>
      </c>
      <c r="I35" s="66">
        <v>1</v>
      </c>
      <c r="J35" s="66">
        <v>0</v>
      </c>
      <c r="K35" s="35">
        <v>0</v>
      </c>
      <c r="L35" s="66">
        <v>1</v>
      </c>
      <c r="M35" s="66">
        <v>0</v>
      </c>
      <c r="N35" s="30">
        <f t="shared" si="14"/>
        <v>112</v>
      </c>
      <c r="O35" s="30"/>
      <c r="P35" s="56">
        <f t="shared" ref="P35:X35" si="33">(F35/$N$35)*100</f>
        <v>97.321428571428569</v>
      </c>
      <c r="Q35" s="56">
        <f t="shared" si="33"/>
        <v>0.89285714285714279</v>
      </c>
      <c r="R35" s="56">
        <f t="shared" si="33"/>
        <v>0</v>
      </c>
      <c r="S35" s="56">
        <f t="shared" si="33"/>
        <v>0.89285714285714279</v>
      </c>
      <c r="T35" s="56">
        <f t="shared" si="33"/>
        <v>0</v>
      </c>
      <c r="U35" s="56">
        <f t="shared" si="33"/>
        <v>0</v>
      </c>
      <c r="V35" s="56">
        <f t="shared" si="33"/>
        <v>0.89285714285714279</v>
      </c>
      <c r="W35" s="56">
        <f t="shared" si="33"/>
        <v>0</v>
      </c>
      <c r="X35" s="56">
        <f t="shared" si="33"/>
        <v>100</v>
      </c>
    </row>
    <row r="36" spans="2:24" s="6" customFormat="1" x14ac:dyDescent="0.35">
      <c r="B36" s="151"/>
      <c r="C36" s="59"/>
      <c r="D36" s="59"/>
      <c r="E36" s="29" t="s">
        <v>34</v>
      </c>
      <c r="F36" s="66">
        <v>554</v>
      </c>
      <c r="G36" s="66">
        <v>11</v>
      </c>
      <c r="H36" s="66">
        <v>2</v>
      </c>
      <c r="I36" s="66">
        <v>3</v>
      </c>
      <c r="J36" s="66">
        <v>0</v>
      </c>
      <c r="K36" s="35">
        <v>5</v>
      </c>
      <c r="L36" s="66">
        <v>0</v>
      </c>
      <c r="M36" s="66">
        <v>2</v>
      </c>
      <c r="N36" s="30">
        <f t="shared" si="14"/>
        <v>577</v>
      </c>
      <c r="O36" s="30"/>
      <c r="P36" s="56">
        <f t="shared" ref="P36:X36" si="34">(F36/$N$36)*100</f>
        <v>96.01386481802426</v>
      </c>
      <c r="Q36" s="56">
        <f t="shared" si="34"/>
        <v>1.9064124783362217</v>
      </c>
      <c r="R36" s="56">
        <f t="shared" si="34"/>
        <v>0.34662045060658575</v>
      </c>
      <c r="S36" s="56">
        <f t="shared" si="34"/>
        <v>0.51993067590987874</v>
      </c>
      <c r="T36" s="56">
        <f t="shared" si="34"/>
        <v>0</v>
      </c>
      <c r="U36" s="56">
        <f t="shared" si="34"/>
        <v>0.86655112651646449</v>
      </c>
      <c r="V36" s="56">
        <f t="shared" si="34"/>
        <v>0</v>
      </c>
      <c r="W36" s="56">
        <f t="shared" si="34"/>
        <v>0.34662045060658575</v>
      </c>
      <c r="X36" s="56">
        <f t="shared" si="34"/>
        <v>100</v>
      </c>
    </row>
    <row r="37" spans="2:24" s="6" customFormat="1" x14ac:dyDescent="0.35">
      <c r="B37" s="151"/>
      <c r="C37" s="61"/>
      <c r="D37" s="61"/>
      <c r="E37" s="29" t="s">
        <v>35</v>
      </c>
      <c r="F37" s="66">
        <v>713</v>
      </c>
      <c r="G37" s="66">
        <v>15</v>
      </c>
      <c r="H37" s="66">
        <v>4</v>
      </c>
      <c r="I37" s="66">
        <v>3</v>
      </c>
      <c r="J37" s="66">
        <v>0</v>
      </c>
      <c r="K37" s="35">
        <v>6</v>
      </c>
      <c r="L37" s="66">
        <v>0</v>
      </c>
      <c r="M37" s="66">
        <v>3</v>
      </c>
      <c r="N37" s="30">
        <f t="shared" si="14"/>
        <v>744</v>
      </c>
      <c r="O37" s="30"/>
      <c r="P37" s="56">
        <f t="shared" ref="P37:X37" si="35">(F37/$N$37)*100</f>
        <v>95.833333333333343</v>
      </c>
      <c r="Q37" s="56">
        <f t="shared" si="35"/>
        <v>2.0161290322580645</v>
      </c>
      <c r="R37" s="56">
        <f t="shared" si="35"/>
        <v>0.53763440860215062</v>
      </c>
      <c r="S37" s="56">
        <f t="shared" si="35"/>
        <v>0.40322580645161288</v>
      </c>
      <c r="T37" s="56">
        <f t="shared" si="35"/>
        <v>0</v>
      </c>
      <c r="U37" s="56">
        <f t="shared" si="35"/>
        <v>0.80645161290322576</v>
      </c>
      <c r="V37" s="56">
        <f t="shared" si="35"/>
        <v>0</v>
      </c>
      <c r="W37" s="56">
        <f t="shared" si="35"/>
        <v>0.40322580645161288</v>
      </c>
      <c r="X37" s="56">
        <f t="shared" si="35"/>
        <v>100</v>
      </c>
    </row>
    <row r="38" spans="2:24" s="6" customFormat="1" x14ac:dyDescent="0.35">
      <c r="B38" s="151"/>
      <c r="C38" s="57">
        <v>8</v>
      </c>
      <c r="D38" s="57" t="s">
        <v>22</v>
      </c>
      <c r="E38" s="29" t="s">
        <v>33</v>
      </c>
      <c r="F38" s="66">
        <v>6079</v>
      </c>
      <c r="G38" s="66">
        <v>1767</v>
      </c>
      <c r="H38" s="66">
        <v>23</v>
      </c>
      <c r="I38" s="66">
        <v>121</v>
      </c>
      <c r="J38" s="66">
        <v>2</v>
      </c>
      <c r="K38" s="35">
        <v>288</v>
      </c>
      <c r="L38" s="66">
        <v>18</v>
      </c>
      <c r="M38" s="66">
        <v>98</v>
      </c>
      <c r="N38" s="30">
        <f t="shared" si="14"/>
        <v>8396</v>
      </c>
      <c r="O38" s="30"/>
      <c r="P38" s="56">
        <f t="shared" ref="P38:X38" si="36">(F38/$N$38)*100</f>
        <v>72.403525488327773</v>
      </c>
      <c r="Q38" s="56">
        <f t="shared" si="36"/>
        <v>21.045736064792759</v>
      </c>
      <c r="R38" s="56">
        <f t="shared" si="36"/>
        <v>0.27393997141495952</v>
      </c>
      <c r="S38" s="56">
        <f t="shared" si="36"/>
        <v>1.4411624583134826</v>
      </c>
      <c r="T38" s="56">
        <f t="shared" si="36"/>
        <v>2.3820867079561697E-2</v>
      </c>
      <c r="U38" s="56">
        <f t="shared" si="36"/>
        <v>3.4302048594568841</v>
      </c>
      <c r="V38" s="56">
        <f t="shared" si="36"/>
        <v>0.21438780371605526</v>
      </c>
      <c r="W38" s="56">
        <f t="shared" si="36"/>
        <v>1.167222486898523</v>
      </c>
      <c r="X38" s="56">
        <f t="shared" si="36"/>
        <v>100</v>
      </c>
    </row>
    <row r="39" spans="2:24" s="6" customFormat="1" x14ac:dyDescent="0.35">
      <c r="B39" s="151"/>
      <c r="C39" s="59"/>
      <c r="D39" s="59"/>
      <c r="E39" s="29" t="s">
        <v>34</v>
      </c>
      <c r="F39" s="66">
        <v>8553</v>
      </c>
      <c r="G39" s="66">
        <v>2105</v>
      </c>
      <c r="H39" s="66">
        <v>27</v>
      </c>
      <c r="I39" s="66">
        <v>183</v>
      </c>
      <c r="J39" s="66">
        <v>6</v>
      </c>
      <c r="K39" s="35">
        <v>276</v>
      </c>
      <c r="L39" s="66">
        <v>10</v>
      </c>
      <c r="M39" s="66">
        <v>123</v>
      </c>
      <c r="N39" s="30">
        <f t="shared" si="14"/>
        <v>11283</v>
      </c>
      <c r="O39" s="30"/>
      <c r="P39" s="56">
        <f t="shared" ref="P39:X39" si="37">(F39/$N$39)*100</f>
        <v>75.804307365062485</v>
      </c>
      <c r="Q39" s="56">
        <f t="shared" si="37"/>
        <v>18.656385713019588</v>
      </c>
      <c r="R39" s="56">
        <f t="shared" si="37"/>
        <v>0.23929805902685458</v>
      </c>
      <c r="S39" s="56">
        <f t="shared" si="37"/>
        <v>1.6219090667375697</v>
      </c>
      <c r="T39" s="56">
        <f t="shared" si="37"/>
        <v>5.3177346450412132E-2</v>
      </c>
      <c r="U39" s="56">
        <f t="shared" si="37"/>
        <v>2.4461579367189579</v>
      </c>
      <c r="V39" s="56">
        <f t="shared" si="37"/>
        <v>8.8628910750686865E-2</v>
      </c>
      <c r="W39" s="56">
        <f t="shared" si="37"/>
        <v>1.0901356022334485</v>
      </c>
      <c r="X39" s="56">
        <f t="shared" si="37"/>
        <v>100</v>
      </c>
    </row>
    <row r="40" spans="2:24" s="6" customFormat="1" x14ac:dyDescent="0.35">
      <c r="B40" s="151"/>
      <c r="C40" s="61"/>
      <c r="D40" s="61"/>
      <c r="E40" s="29" t="s">
        <v>35</v>
      </c>
      <c r="F40" s="66">
        <v>11615</v>
      </c>
      <c r="G40" s="66">
        <v>3502</v>
      </c>
      <c r="H40" s="66">
        <v>29</v>
      </c>
      <c r="I40" s="66">
        <v>229</v>
      </c>
      <c r="J40" s="66">
        <v>7</v>
      </c>
      <c r="K40" s="35">
        <v>384</v>
      </c>
      <c r="L40" s="66">
        <v>15</v>
      </c>
      <c r="M40" s="66">
        <v>163</v>
      </c>
      <c r="N40" s="30">
        <f t="shared" si="14"/>
        <v>15944</v>
      </c>
      <c r="O40" s="30"/>
      <c r="P40" s="56">
        <f t="shared" ref="P40:X40" si="38">(F40/$N$40)*100</f>
        <v>72.848720521826394</v>
      </c>
      <c r="Q40" s="56">
        <f t="shared" si="38"/>
        <v>21.964375313597593</v>
      </c>
      <c r="R40" s="56">
        <f t="shared" si="38"/>
        <v>0.18188660311088811</v>
      </c>
      <c r="S40" s="56">
        <f t="shared" si="38"/>
        <v>1.436276969392875</v>
      </c>
      <c r="T40" s="56">
        <f t="shared" si="38"/>
        <v>4.3903662819869543E-2</v>
      </c>
      <c r="U40" s="56">
        <f t="shared" si="38"/>
        <v>2.4084295032614151</v>
      </c>
      <c r="V40" s="56">
        <f t="shared" si="38"/>
        <v>9.4079277471149025E-2</v>
      </c>
      <c r="W40" s="56">
        <f t="shared" si="38"/>
        <v>1.0223281485198192</v>
      </c>
      <c r="X40" s="56">
        <f t="shared" si="38"/>
        <v>100</v>
      </c>
    </row>
    <row r="41" spans="2:24" s="6" customFormat="1" x14ac:dyDescent="0.35">
      <c r="B41" s="151"/>
      <c r="C41" s="57">
        <v>9</v>
      </c>
      <c r="D41" s="57" t="s">
        <v>19</v>
      </c>
      <c r="E41" s="29" t="s">
        <v>33</v>
      </c>
      <c r="F41" s="66">
        <v>2087</v>
      </c>
      <c r="G41" s="66">
        <v>1234</v>
      </c>
      <c r="H41" s="66">
        <v>9</v>
      </c>
      <c r="I41" s="66">
        <v>90</v>
      </c>
      <c r="J41" s="66">
        <v>0</v>
      </c>
      <c r="K41" s="35">
        <v>286</v>
      </c>
      <c r="L41" s="66">
        <v>6</v>
      </c>
      <c r="M41" s="66">
        <v>104</v>
      </c>
      <c r="N41" s="30">
        <f t="shared" si="14"/>
        <v>3816</v>
      </c>
      <c r="O41" s="30"/>
      <c r="P41" s="56">
        <f t="shared" ref="P41:X41" si="39">(F41/$N$41)*100</f>
        <v>54.690775681341719</v>
      </c>
      <c r="Q41" s="56">
        <f t="shared" si="39"/>
        <v>32.337526205450736</v>
      </c>
      <c r="R41" s="56">
        <f t="shared" si="39"/>
        <v>0.23584905660377359</v>
      </c>
      <c r="S41" s="56">
        <f t="shared" si="39"/>
        <v>2.358490566037736</v>
      </c>
      <c r="T41" s="56">
        <f t="shared" si="39"/>
        <v>0</v>
      </c>
      <c r="U41" s="56">
        <f t="shared" si="39"/>
        <v>7.4947589098532497</v>
      </c>
      <c r="V41" s="56">
        <f t="shared" si="39"/>
        <v>0.15723270440251574</v>
      </c>
      <c r="W41" s="56">
        <f t="shared" si="39"/>
        <v>2.7253668763102725</v>
      </c>
      <c r="X41" s="56">
        <f t="shared" si="39"/>
        <v>100</v>
      </c>
    </row>
    <row r="42" spans="2:24" s="6" customFormat="1" x14ac:dyDescent="0.35">
      <c r="B42" s="151"/>
      <c r="C42" s="59"/>
      <c r="D42" s="59"/>
      <c r="E42" s="29" t="s">
        <v>34</v>
      </c>
      <c r="F42" s="66">
        <v>1914</v>
      </c>
      <c r="G42" s="66">
        <v>1580</v>
      </c>
      <c r="H42" s="66">
        <v>11</v>
      </c>
      <c r="I42" s="66">
        <v>94</v>
      </c>
      <c r="J42" s="66">
        <v>0</v>
      </c>
      <c r="K42" s="35">
        <v>250</v>
      </c>
      <c r="L42" s="66">
        <v>7</v>
      </c>
      <c r="M42" s="66">
        <v>107</v>
      </c>
      <c r="N42" s="30">
        <f t="shared" si="14"/>
        <v>3963</v>
      </c>
      <c r="O42" s="30"/>
      <c r="P42" s="56">
        <f t="shared" ref="P42:X42" si="40">(F42/$N$42)*100</f>
        <v>48.29674489023467</v>
      </c>
      <c r="Q42" s="56">
        <f t="shared" si="40"/>
        <v>39.868786273025485</v>
      </c>
      <c r="R42" s="56">
        <f t="shared" si="40"/>
        <v>0.27756749936916475</v>
      </c>
      <c r="S42" s="56">
        <f t="shared" si="40"/>
        <v>2.3719404491546809</v>
      </c>
      <c r="T42" s="56">
        <f t="shared" si="40"/>
        <v>0</v>
      </c>
      <c r="U42" s="56">
        <f t="shared" si="40"/>
        <v>6.3083522583901086</v>
      </c>
      <c r="V42" s="56">
        <f t="shared" si="40"/>
        <v>0.17663386323492303</v>
      </c>
      <c r="W42" s="56">
        <f t="shared" si="40"/>
        <v>2.6999747665909664</v>
      </c>
      <c r="X42" s="56">
        <f t="shared" si="40"/>
        <v>100</v>
      </c>
    </row>
    <row r="43" spans="2:24" s="6" customFormat="1" x14ac:dyDescent="0.35">
      <c r="B43" s="151"/>
      <c r="C43" s="61"/>
      <c r="D43" s="61"/>
      <c r="E43" s="29" t="s">
        <v>35</v>
      </c>
      <c r="F43" s="66">
        <v>2986</v>
      </c>
      <c r="G43" s="66">
        <v>1970</v>
      </c>
      <c r="H43" s="66">
        <v>11</v>
      </c>
      <c r="I43" s="66">
        <v>157</v>
      </c>
      <c r="J43" s="66">
        <v>1</v>
      </c>
      <c r="K43" s="35">
        <v>413</v>
      </c>
      <c r="L43" s="66">
        <v>7</v>
      </c>
      <c r="M43" s="66">
        <v>148</v>
      </c>
      <c r="N43" s="30">
        <f t="shared" si="14"/>
        <v>5693</v>
      </c>
      <c r="O43" s="30"/>
      <c r="P43" s="56">
        <f t="shared" ref="P43:X43" si="41">(F43/$N$43)*100</f>
        <v>52.450377656771472</v>
      </c>
      <c r="Q43" s="56">
        <f t="shared" si="41"/>
        <v>34.603899525733354</v>
      </c>
      <c r="R43" s="56">
        <f t="shared" si="41"/>
        <v>0.19321974354470403</v>
      </c>
      <c r="S43" s="56">
        <f t="shared" si="41"/>
        <v>2.7577727033198665</v>
      </c>
      <c r="T43" s="56">
        <f t="shared" si="41"/>
        <v>1.756543123133673E-2</v>
      </c>
      <c r="U43" s="56">
        <f t="shared" si="41"/>
        <v>7.2545230985420694</v>
      </c>
      <c r="V43" s="56">
        <f t="shared" si="41"/>
        <v>0.12295801861935711</v>
      </c>
      <c r="W43" s="56">
        <f t="shared" si="41"/>
        <v>2.5996838222378358</v>
      </c>
      <c r="X43" s="56">
        <f t="shared" si="41"/>
        <v>100</v>
      </c>
    </row>
    <row r="44" spans="2:24" s="6" customFormat="1" x14ac:dyDescent="0.35">
      <c r="B44" s="151"/>
      <c r="C44" s="57">
        <v>10</v>
      </c>
      <c r="D44" s="57" t="s">
        <v>20</v>
      </c>
      <c r="E44" s="29" t="s">
        <v>33</v>
      </c>
      <c r="F44" s="66">
        <v>6098</v>
      </c>
      <c r="G44" s="66">
        <v>1086</v>
      </c>
      <c r="H44" s="66">
        <v>19</v>
      </c>
      <c r="I44" s="66">
        <v>170</v>
      </c>
      <c r="J44" s="66">
        <v>0</v>
      </c>
      <c r="K44" s="35">
        <v>302</v>
      </c>
      <c r="L44" s="66">
        <v>5</v>
      </c>
      <c r="M44" s="66">
        <v>152</v>
      </c>
      <c r="N44" s="30">
        <f t="shared" si="14"/>
        <v>7832</v>
      </c>
      <c r="O44" s="30"/>
      <c r="P44" s="56">
        <f t="shared" ref="P44:X44" si="42">(F44/$N$44)*100</f>
        <v>77.860061287027577</v>
      </c>
      <c r="Q44" s="56">
        <f t="shared" si="42"/>
        <v>13.866189989785497</v>
      </c>
      <c r="R44" s="56">
        <f t="shared" si="42"/>
        <v>0.24259448416751789</v>
      </c>
      <c r="S44" s="56">
        <f t="shared" si="42"/>
        <v>2.1705822267620021</v>
      </c>
      <c r="T44" s="56">
        <f t="shared" si="42"/>
        <v>0</v>
      </c>
      <c r="U44" s="56">
        <f t="shared" si="42"/>
        <v>3.8559754851889685</v>
      </c>
      <c r="V44" s="56">
        <f t="shared" si="42"/>
        <v>6.3840653728294172E-2</v>
      </c>
      <c r="W44" s="56">
        <f t="shared" si="42"/>
        <v>1.9407558733401431</v>
      </c>
      <c r="X44" s="56">
        <f t="shared" si="42"/>
        <v>100</v>
      </c>
    </row>
    <row r="45" spans="2:24" s="6" customFormat="1" x14ac:dyDescent="0.35">
      <c r="B45" s="151"/>
      <c r="C45" s="59"/>
      <c r="D45" s="59"/>
      <c r="E45" s="29" t="s">
        <v>34</v>
      </c>
      <c r="F45" s="66">
        <v>6390</v>
      </c>
      <c r="G45" s="66">
        <v>1976</v>
      </c>
      <c r="H45" s="66">
        <v>34</v>
      </c>
      <c r="I45" s="66">
        <v>165</v>
      </c>
      <c r="J45" s="66">
        <v>10</v>
      </c>
      <c r="K45" s="35">
        <v>315</v>
      </c>
      <c r="L45" s="66">
        <v>15</v>
      </c>
      <c r="M45" s="66">
        <v>152</v>
      </c>
      <c r="N45" s="30">
        <f t="shared" si="14"/>
        <v>9057</v>
      </c>
      <c r="O45" s="30"/>
      <c r="P45" s="56">
        <f t="shared" ref="P45:X45" si="43">(F45/$N$45)*100</f>
        <v>70.553163299105663</v>
      </c>
      <c r="Q45" s="56">
        <f t="shared" si="43"/>
        <v>21.817378823009825</v>
      </c>
      <c r="R45" s="56">
        <f t="shared" si="43"/>
        <v>0.37540024290603952</v>
      </c>
      <c r="S45" s="56">
        <f t="shared" si="43"/>
        <v>1.82179529645578</v>
      </c>
      <c r="T45" s="56">
        <f t="shared" si="43"/>
        <v>0.11041183614883515</v>
      </c>
      <c r="U45" s="56">
        <f t="shared" si="43"/>
        <v>3.4779728386883075</v>
      </c>
      <c r="V45" s="56">
        <f t="shared" si="43"/>
        <v>0.16561775422325273</v>
      </c>
      <c r="W45" s="56">
        <f t="shared" si="43"/>
        <v>1.6782599094622943</v>
      </c>
      <c r="X45" s="56">
        <f t="shared" si="43"/>
        <v>100</v>
      </c>
    </row>
    <row r="46" spans="2:24" s="6" customFormat="1" x14ac:dyDescent="0.35">
      <c r="B46" s="151"/>
      <c r="C46" s="61"/>
      <c r="D46" s="61"/>
      <c r="E46" s="29" t="s">
        <v>35</v>
      </c>
      <c r="F46" s="66">
        <v>10848</v>
      </c>
      <c r="G46" s="66">
        <v>4541</v>
      </c>
      <c r="H46" s="66">
        <v>60</v>
      </c>
      <c r="I46" s="66">
        <v>295</v>
      </c>
      <c r="J46" s="66">
        <v>19</v>
      </c>
      <c r="K46" s="35">
        <v>642</v>
      </c>
      <c r="L46" s="66">
        <v>35</v>
      </c>
      <c r="M46" s="66">
        <v>283</v>
      </c>
      <c r="N46" s="30">
        <f t="shared" si="14"/>
        <v>16723</v>
      </c>
      <c r="O46" s="30"/>
      <c r="P46" s="56">
        <f t="shared" ref="P46:X46" si="44">(F46/$N$46)*100</f>
        <v>64.868743646474911</v>
      </c>
      <c r="Q46" s="56">
        <f t="shared" si="44"/>
        <v>27.154218740656582</v>
      </c>
      <c r="R46" s="56">
        <f t="shared" si="44"/>
        <v>0.35878729892961791</v>
      </c>
      <c r="S46" s="56">
        <f t="shared" si="44"/>
        <v>1.7640375530706212</v>
      </c>
      <c r="T46" s="56">
        <f t="shared" si="44"/>
        <v>0.113615977994379</v>
      </c>
      <c r="U46" s="56">
        <f t="shared" si="44"/>
        <v>3.8390240985469113</v>
      </c>
      <c r="V46" s="56">
        <f t="shared" si="44"/>
        <v>0.2092925910422771</v>
      </c>
      <c r="W46" s="56">
        <f t="shared" si="44"/>
        <v>1.6922800932846978</v>
      </c>
      <c r="X46" s="56">
        <f t="shared" si="44"/>
        <v>100</v>
      </c>
    </row>
    <row r="47" spans="2:24" s="6" customFormat="1" x14ac:dyDescent="0.35">
      <c r="B47" s="151"/>
      <c r="C47" s="57">
        <v>11</v>
      </c>
      <c r="D47" s="57" t="s">
        <v>23</v>
      </c>
      <c r="E47" s="29" t="s">
        <v>33</v>
      </c>
      <c r="F47" s="66">
        <v>15705</v>
      </c>
      <c r="G47" s="66">
        <v>1812</v>
      </c>
      <c r="H47" s="66">
        <v>47</v>
      </c>
      <c r="I47" s="66">
        <v>363</v>
      </c>
      <c r="J47" s="66">
        <v>9</v>
      </c>
      <c r="K47" s="35">
        <v>4517</v>
      </c>
      <c r="L47" s="66">
        <v>45</v>
      </c>
      <c r="M47" s="66">
        <v>262</v>
      </c>
      <c r="N47" s="30">
        <f t="shared" si="14"/>
        <v>22760</v>
      </c>
      <c r="O47" s="30"/>
      <c r="P47" s="56">
        <f t="shared" ref="P47:X47" si="45">(F47/$N$47)*100</f>
        <v>69.00263620386643</v>
      </c>
      <c r="Q47" s="56">
        <f t="shared" si="45"/>
        <v>7.9613356766256596</v>
      </c>
      <c r="R47" s="56">
        <f t="shared" si="45"/>
        <v>0.20650263620386644</v>
      </c>
      <c r="S47" s="56">
        <f t="shared" si="45"/>
        <v>1.5949033391915641</v>
      </c>
      <c r="T47" s="56">
        <f t="shared" si="45"/>
        <v>3.9543057996485061E-2</v>
      </c>
      <c r="U47" s="56">
        <f t="shared" si="45"/>
        <v>19.846221441124783</v>
      </c>
      <c r="V47" s="56">
        <f t="shared" si="45"/>
        <v>0.19771528998242532</v>
      </c>
      <c r="W47" s="56">
        <f t="shared" si="45"/>
        <v>1.1511423550087874</v>
      </c>
      <c r="X47" s="56">
        <f t="shared" si="45"/>
        <v>100</v>
      </c>
    </row>
    <row r="48" spans="2:24" s="6" customFormat="1" x14ac:dyDescent="0.35">
      <c r="B48" s="151"/>
      <c r="C48" s="59"/>
      <c r="D48" s="59"/>
      <c r="E48" s="29" t="s">
        <v>34</v>
      </c>
      <c r="F48" s="66">
        <v>23709</v>
      </c>
      <c r="G48" s="66">
        <v>2181</v>
      </c>
      <c r="H48" s="66">
        <v>57</v>
      </c>
      <c r="I48" s="66">
        <v>660</v>
      </c>
      <c r="J48" s="66">
        <v>11</v>
      </c>
      <c r="K48" s="35">
        <v>13592</v>
      </c>
      <c r="L48" s="66">
        <v>113</v>
      </c>
      <c r="M48" s="66">
        <v>443</v>
      </c>
      <c r="N48" s="30">
        <f t="shared" si="14"/>
        <v>40766</v>
      </c>
      <c r="O48" s="30"/>
      <c r="P48" s="56">
        <f t="shared" ref="P48:X48" si="46">(F48/$N$48)*100</f>
        <v>58.158759750772703</v>
      </c>
      <c r="Q48" s="56">
        <f t="shared" si="46"/>
        <v>5.3500466074670063</v>
      </c>
      <c r="R48" s="56">
        <f t="shared" si="46"/>
        <v>0.13982240102045823</v>
      </c>
      <c r="S48" s="56">
        <f t="shared" si="46"/>
        <v>1.6189962223421479</v>
      </c>
      <c r="T48" s="56">
        <f t="shared" si="46"/>
        <v>2.6983270372369132E-2</v>
      </c>
      <c r="U48" s="56">
        <f t="shared" si="46"/>
        <v>33.34151008193102</v>
      </c>
      <c r="V48" s="56">
        <f t="shared" si="46"/>
        <v>0.27719177746161017</v>
      </c>
      <c r="W48" s="56">
        <f t="shared" si="46"/>
        <v>1.0866898886326841</v>
      </c>
      <c r="X48" s="56">
        <f t="shared" si="46"/>
        <v>100</v>
      </c>
    </row>
    <row r="49" spans="2:24" s="6" customFormat="1" x14ac:dyDescent="0.35">
      <c r="B49" s="151"/>
      <c r="C49" s="61"/>
      <c r="D49" s="61"/>
      <c r="E49" s="29" t="s">
        <v>35</v>
      </c>
      <c r="F49" s="66">
        <v>57257</v>
      </c>
      <c r="G49" s="66">
        <v>8282</v>
      </c>
      <c r="H49" s="66">
        <v>162</v>
      </c>
      <c r="I49" s="66">
        <v>2019</v>
      </c>
      <c r="J49" s="66">
        <v>39</v>
      </c>
      <c r="K49" s="35">
        <v>52755</v>
      </c>
      <c r="L49" s="66">
        <v>385</v>
      </c>
      <c r="M49" s="66">
        <v>1358</v>
      </c>
      <c r="N49" s="30">
        <f t="shared" si="14"/>
        <v>122257</v>
      </c>
      <c r="O49" s="30"/>
      <c r="P49" s="56">
        <f t="shared" ref="P49:X49" si="47">(F49/$N$49)*100</f>
        <v>46.833310158109555</v>
      </c>
      <c r="Q49" s="56">
        <f t="shared" si="47"/>
        <v>6.7742542349313331</v>
      </c>
      <c r="R49" s="56">
        <f t="shared" si="47"/>
        <v>0.13250775006748081</v>
      </c>
      <c r="S49" s="56">
        <f t="shared" si="47"/>
        <v>1.6514391813965661</v>
      </c>
      <c r="T49" s="56">
        <f t="shared" si="47"/>
        <v>3.1900013905134264E-2</v>
      </c>
      <c r="U49" s="56">
        <f t="shared" si="47"/>
        <v>43.150903424752777</v>
      </c>
      <c r="V49" s="56">
        <f t="shared" si="47"/>
        <v>0.31491039367888957</v>
      </c>
      <c r="W49" s="56">
        <f t="shared" si="47"/>
        <v>1.1107748431582651</v>
      </c>
      <c r="X49" s="56">
        <f t="shared" si="47"/>
        <v>100</v>
      </c>
    </row>
    <row r="50" spans="2:24" s="6" customFormat="1" x14ac:dyDescent="0.35">
      <c r="B50" s="151"/>
      <c r="C50" s="155" t="s">
        <v>42</v>
      </c>
      <c r="D50" s="156"/>
      <c r="E50" s="29" t="s">
        <v>33</v>
      </c>
      <c r="F50" s="35">
        <f>SUM(F17,F20,F23,F26,F29,F32,F35,F38,F41,F44,F47)</f>
        <v>42321</v>
      </c>
      <c r="G50" s="35">
        <f t="shared" ref="G50:M50" si="48">SUM(G17,G20,G23,G26,G29,G32,G35,G38,G41,G44,G47)</f>
        <v>8146</v>
      </c>
      <c r="H50" s="35">
        <f t="shared" si="48"/>
        <v>156</v>
      </c>
      <c r="I50" s="35">
        <f t="shared" si="48"/>
        <v>1212</v>
      </c>
      <c r="J50" s="35">
        <f t="shared" si="48"/>
        <v>18</v>
      </c>
      <c r="K50" s="35">
        <f>SUM(K17,K20,K23,K26,K29,K32,K35,K38,K41,K44,K47)</f>
        <v>6429</v>
      </c>
      <c r="L50" s="35">
        <f t="shared" si="48"/>
        <v>120</v>
      </c>
      <c r="M50" s="35">
        <f t="shared" si="48"/>
        <v>874</v>
      </c>
      <c r="N50" s="30">
        <f t="shared" si="14"/>
        <v>59276</v>
      </c>
      <c r="O50" s="30"/>
      <c r="P50" s="56">
        <f t="shared" ref="P50:X50" si="49">(F50/$N$50)*100</f>
        <v>71.396517983669611</v>
      </c>
      <c r="Q50" s="56">
        <f t="shared" si="49"/>
        <v>13.742492745799312</v>
      </c>
      <c r="R50" s="56">
        <f t="shared" si="49"/>
        <v>0.26317565287806194</v>
      </c>
      <c r="S50" s="56">
        <f t="shared" si="49"/>
        <v>2.044672380052635</v>
      </c>
      <c r="T50" s="56">
        <f t="shared" si="49"/>
        <v>3.0366421485930228E-2</v>
      </c>
      <c r="U50" s="56">
        <f t="shared" si="49"/>
        <v>10.845873540724746</v>
      </c>
      <c r="V50" s="56">
        <f t="shared" si="49"/>
        <v>0.2024428099062015</v>
      </c>
      <c r="W50" s="56">
        <f t="shared" si="49"/>
        <v>1.4744584654835009</v>
      </c>
      <c r="X50" s="56">
        <f t="shared" si="49"/>
        <v>100</v>
      </c>
    </row>
    <row r="51" spans="2:24" s="6" customFormat="1" x14ac:dyDescent="0.35">
      <c r="B51" s="151"/>
      <c r="C51" s="157"/>
      <c r="D51" s="158"/>
      <c r="E51" s="29" t="s">
        <v>34</v>
      </c>
      <c r="F51" s="35">
        <f t="shared" ref="F51:M52" si="50">SUM(F18,F21,F24,F27,F30,F33,F36,F39,F42,F45,F48)</f>
        <v>65342</v>
      </c>
      <c r="G51" s="35">
        <f t="shared" si="50"/>
        <v>13336</v>
      </c>
      <c r="H51" s="35">
        <f t="shared" si="50"/>
        <v>221</v>
      </c>
      <c r="I51" s="35">
        <f t="shared" si="50"/>
        <v>2696</v>
      </c>
      <c r="J51" s="35">
        <f t="shared" si="50"/>
        <v>37</v>
      </c>
      <c r="K51" s="35">
        <f>SUM(K18,K21,K24,K27,K30,K33,K36,K39,K42,K45,K48)</f>
        <v>16923</v>
      </c>
      <c r="L51" s="35">
        <f t="shared" si="50"/>
        <v>206</v>
      </c>
      <c r="M51" s="35">
        <f t="shared" si="50"/>
        <v>1515</v>
      </c>
      <c r="N51" s="30">
        <f t="shared" si="14"/>
        <v>100276</v>
      </c>
      <c r="O51" s="30"/>
      <c r="P51" s="56">
        <f t="shared" ref="P51:X51" si="51">(F51/$N$51)*100</f>
        <v>65.162152459212578</v>
      </c>
      <c r="Q51" s="56">
        <f t="shared" si="51"/>
        <v>13.299293948701585</v>
      </c>
      <c r="R51" s="56">
        <f t="shared" si="51"/>
        <v>0.22039171885595757</v>
      </c>
      <c r="S51" s="56">
        <f t="shared" si="51"/>
        <v>2.6885795205233558</v>
      </c>
      <c r="T51" s="56">
        <f t="shared" si="51"/>
        <v>3.6898161075431812E-2</v>
      </c>
      <c r="U51" s="56">
        <f t="shared" si="51"/>
        <v>16.876421077825203</v>
      </c>
      <c r="V51" s="56">
        <f t="shared" si="51"/>
        <v>0.20543300490645819</v>
      </c>
      <c r="W51" s="56">
        <f t="shared" si="51"/>
        <v>1.5108301088994376</v>
      </c>
      <c r="X51" s="56">
        <f t="shared" si="51"/>
        <v>100</v>
      </c>
    </row>
    <row r="52" spans="2:24" s="6" customFormat="1" x14ac:dyDescent="0.35">
      <c r="B52" s="152"/>
      <c r="C52" s="159"/>
      <c r="D52" s="160"/>
      <c r="E52" s="29" t="s">
        <v>35</v>
      </c>
      <c r="F52" s="35">
        <f t="shared" si="50"/>
        <v>144867</v>
      </c>
      <c r="G52" s="35">
        <f t="shared" si="50"/>
        <v>37196</v>
      </c>
      <c r="H52" s="35">
        <f t="shared" si="50"/>
        <v>498</v>
      </c>
      <c r="I52" s="35">
        <f t="shared" si="50"/>
        <v>10444</v>
      </c>
      <c r="J52" s="35">
        <f t="shared" si="50"/>
        <v>125</v>
      </c>
      <c r="K52" s="35">
        <f>SUM(K19,K22,K25,K28,K31,K34,K37,K40,K43,K46,K49)</f>
        <v>64784</v>
      </c>
      <c r="L52" s="35">
        <f t="shared" si="50"/>
        <v>680</v>
      </c>
      <c r="M52" s="35">
        <f t="shared" si="50"/>
        <v>4332</v>
      </c>
      <c r="N52" s="30">
        <f t="shared" si="14"/>
        <v>262926</v>
      </c>
      <c r="O52" s="30"/>
      <c r="P52" s="56">
        <f t="shared" ref="P52:X52" si="52">(F52/$N$52)*100</f>
        <v>55.098012368499113</v>
      </c>
      <c r="Q52" s="56">
        <f t="shared" si="52"/>
        <v>14.146946289069929</v>
      </c>
      <c r="R52" s="56">
        <f t="shared" si="52"/>
        <v>0.18940690536500765</v>
      </c>
      <c r="S52" s="56">
        <f t="shared" si="52"/>
        <v>3.9722203205464659</v>
      </c>
      <c r="T52" s="56">
        <f t="shared" si="52"/>
        <v>4.7541893916919591E-2</v>
      </c>
      <c r="U52" s="56">
        <f t="shared" si="52"/>
        <v>24.639632444109751</v>
      </c>
      <c r="V52" s="56">
        <f t="shared" si="52"/>
        <v>0.25862790290804255</v>
      </c>
      <c r="W52" s="56">
        <f t="shared" si="52"/>
        <v>1.6476118755847653</v>
      </c>
      <c r="X52" s="56">
        <f t="shared" si="52"/>
        <v>100</v>
      </c>
    </row>
  </sheetData>
  <mergeCells count="8">
    <mergeCell ref="P2:X2"/>
    <mergeCell ref="C15:D15"/>
    <mergeCell ref="B16:B52"/>
    <mergeCell ref="B3:B15"/>
    <mergeCell ref="C50:D52"/>
    <mergeCell ref="E3:F3"/>
    <mergeCell ref="E16:F16"/>
    <mergeCell ref="B2:N2"/>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276A3-CB87-4397-9846-8622BDB5C577}">
  <dimension ref="B2:Y58"/>
  <sheetViews>
    <sheetView topLeftCell="L1" workbookViewId="0">
      <selection activeCell="P2" sqref="P2:X2"/>
    </sheetView>
  </sheetViews>
  <sheetFormatPr defaultRowHeight="14.5" x14ac:dyDescent="0.35"/>
  <cols>
    <col min="3" max="3" width="4" customWidth="1"/>
    <col min="4" max="4" width="16.08984375" customWidth="1"/>
    <col min="5" max="5" width="3.36328125" customWidth="1"/>
    <col min="6" max="6" width="10.1796875" customWidth="1"/>
    <col min="7" max="7" width="12.90625" customWidth="1"/>
    <col min="8" max="8" width="14.453125" customWidth="1"/>
    <col min="10" max="10" width="15.453125" customWidth="1"/>
    <col min="11" max="11" width="12.08984375" customWidth="1"/>
    <col min="13" max="13" width="10.54296875" customWidth="1"/>
    <col min="14" max="14" width="10" customWidth="1"/>
    <col min="15" max="15" width="2.453125" customWidth="1"/>
    <col min="16" max="16" width="9.36328125" bestFit="1" customWidth="1"/>
    <col min="17" max="17" width="13.81640625" customWidth="1"/>
    <col min="18" max="18" width="14.6328125" customWidth="1"/>
    <col min="19" max="19" width="10.1796875" customWidth="1"/>
    <col min="20" max="20" width="16" customWidth="1"/>
    <col min="21" max="21" width="11.36328125" customWidth="1"/>
    <col min="22" max="22" width="11.54296875" customWidth="1"/>
    <col min="23" max="23" width="9.6328125" customWidth="1"/>
    <col min="24" max="24" width="10.36328125" bestFit="1" customWidth="1"/>
  </cols>
  <sheetData>
    <row r="2" spans="2:25" s="23" customFormat="1" x14ac:dyDescent="0.35">
      <c r="B2" s="132" t="s">
        <v>283</v>
      </c>
      <c r="C2" s="132"/>
      <c r="D2" s="132"/>
      <c r="E2" s="132"/>
      <c r="F2" s="132"/>
      <c r="G2" s="132"/>
      <c r="H2" s="132"/>
      <c r="I2" s="132"/>
      <c r="J2" s="132"/>
      <c r="K2" s="132"/>
      <c r="L2" s="132"/>
      <c r="M2" s="132"/>
      <c r="N2" s="132"/>
      <c r="O2" s="1"/>
      <c r="P2" s="132" t="s">
        <v>655</v>
      </c>
      <c r="Q2" s="132"/>
      <c r="R2" s="132"/>
      <c r="S2" s="132"/>
      <c r="T2" s="132"/>
      <c r="U2" s="132"/>
      <c r="V2" s="132"/>
      <c r="W2" s="132"/>
      <c r="X2" s="132"/>
    </row>
    <row r="3" spans="2:25" ht="45.5" customHeight="1" x14ac:dyDescent="0.35">
      <c r="B3" s="153" t="s">
        <v>64</v>
      </c>
      <c r="C3" s="16" t="s">
        <v>1</v>
      </c>
      <c r="D3" s="16" t="s">
        <v>0</v>
      </c>
      <c r="E3" s="135" t="s">
        <v>65</v>
      </c>
      <c r="F3" s="137"/>
      <c r="G3" s="31" t="s">
        <v>66</v>
      </c>
      <c r="H3" s="31" t="s">
        <v>67</v>
      </c>
      <c r="I3" s="31" t="s">
        <v>68</v>
      </c>
      <c r="J3" s="31" t="s">
        <v>69</v>
      </c>
      <c r="K3" s="50" t="s">
        <v>268</v>
      </c>
      <c r="L3" s="31" t="s">
        <v>70</v>
      </c>
      <c r="M3" s="31" t="s">
        <v>71</v>
      </c>
      <c r="N3" s="31" t="s">
        <v>42</v>
      </c>
      <c r="P3" s="49" t="s">
        <v>65</v>
      </c>
      <c r="Q3" s="47" t="s">
        <v>66</v>
      </c>
      <c r="R3" s="47" t="s">
        <v>67</v>
      </c>
      <c r="S3" s="47" t="s">
        <v>68</v>
      </c>
      <c r="T3" s="47" t="s">
        <v>69</v>
      </c>
      <c r="U3" s="48" t="s">
        <v>268</v>
      </c>
      <c r="V3" s="47" t="s">
        <v>70</v>
      </c>
      <c r="W3" s="47" t="s">
        <v>71</v>
      </c>
      <c r="X3" s="47" t="s">
        <v>42</v>
      </c>
      <c r="Y3" s="47" t="s">
        <v>42</v>
      </c>
    </row>
    <row r="4" spans="2:25" x14ac:dyDescent="0.35">
      <c r="B4" s="154"/>
      <c r="C4" s="13">
        <v>1</v>
      </c>
      <c r="D4" s="22" t="s">
        <v>8</v>
      </c>
      <c r="E4" s="10"/>
      <c r="F4" s="41">
        <v>34206</v>
      </c>
      <c r="G4" s="42">
        <v>1696</v>
      </c>
      <c r="H4" s="42">
        <v>87</v>
      </c>
      <c r="I4" s="42">
        <v>420</v>
      </c>
      <c r="J4" s="42">
        <v>12</v>
      </c>
      <c r="K4" s="54">
        <v>5703</v>
      </c>
      <c r="L4" s="42">
        <v>49</v>
      </c>
      <c r="M4" s="42">
        <v>417</v>
      </c>
      <c r="N4" s="20">
        <f t="shared" ref="N4:N15" si="0">SUM(F4:M4)</f>
        <v>42590</v>
      </c>
      <c r="P4" s="53">
        <f t="shared" ref="P4:X4" si="1">(F4/$N$4)*100</f>
        <v>80.31462784691243</v>
      </c>
      <c r="Q4" s="53">
        <f t="shared" si="1"/>
        <v>3.9821554355482505</v>
      </c>
      <c r="R4" s="53">
        <f t="shared" si="1"/>
        <v>0.2042733035923926</v>
      </c>
      <c r="S4" s="53">
        <f t="shared" si="1"/>
        <v>0.98614698285982627</v>
      </c>
      <c r="T4" s="53">
        <f t="shared" si="1"/>
        <v>2.8175628081709318E-2</v>
      </c>
      <c r="U4" s="53">
        <f t="shared" si="1"/>
        <v>13.390467245832355</v>
      </c>
      <c r="V4" s="53">
        <f t="shared" si="1"/>
        <v>0.1150504813336464</v>
      </c>
      <c r="W4" s="53">
        <f t="shared" si="1"/>
        <v>0.97910307583939893</v>
      </c>
      <c r="X4" s="53">
        <f t="shared" si="1"/>
        <v>100</v>
      </c>
      <c r="Y4" s="55">
        <f>SUM(P4:W4)</f>
        <v>100</v>
      </c>
    </row>
    <row r="5" spans="2:25" x14ac:dyDescent="0.35">
      <c r="B5" s="154"/>
      <c r="C5" s="13">
        <v>2</v>
      </c>
      <c r="D5" s="22" t="s">
        <v>7</v>
      </c>
      <c r="E5" s="10"/>
      <c r="F5" s="41">
        <v>151808</v>
      </c>
      <c r="G5" s="42">
        <v>130317</v>
      </c>
      <c r="H5" s="42">
        <v>1235</v>
      </c>
      <c r="I5" s="42">
        <v>4643</v>
      </c>
      <c r="J5" s="42">
        <v>115</v>
      </c>
      <c r="K5" s="54">
        <v>7193</v>
      </c>
      <c r="L5" s="42">
        <v>332</v>
      </c>
      <c r="M5" s="42">
        <v>3756</v>
      </c>
      <c r="N5" s="20">
        <f t="shared" si="0"/>
        <v>299399</v>
      </c>
      <c r="P5" s="53">
        <f t="shared" ref="P5:X5" si="2">(F5/$N$5)*100</f>
        <v>50.704244169152204</v>
      </c>
      <c r="Q5" s="53">
        <f t="shared" si="2"/>
        <v>43.526197482289518</v>
      </c>
      <c r="R5" s="53">
        <f t="shared" si="2"/>
        <v>0.41249302769882334</v>
      </c>
      <c r="S5" s="53">
        <f t="shared" si="2"/>
        <v>1.5507733826766288</v>
      </c>
      <c r="T5" s="53">
        <f t="shared" si="2"/>
        <v>3.8410281931469378E-2</v>
      </c>
      <c r="U5" s="53">
        <f t="shared" si="2"/>
        <v>2.4024796342005152</v>
      </c>
      <c r="V5" s="53">
        <f t="shared" si="2"/>
        <v>0.11088881392389419</v>
      </c>
      <c r="W5" s="53">
        <f t="shared" si="2"/>
        <v>1.2545132081269477</v>
      </c>
      <c r="X5" s="53">
        <f t="shared" si="2"/>
        <v>100</v>
      </c>
      <c r="Y5" s="55">
        <f t="shared" ref="Y5:Y52" si="3">SUM(P5:W5)</f>
        <v>100.00000000000001</v>
      </c>
    </row>
    <row r="6" spans="2:25" x14ac:dyDescent="0.35">
      <c r="B6" s="154"/>
      <c r="C6" s="13">
        <v>3</v>
      </c>
      <c r="D6" s="22" t="s">
        <v>2</v>
      </c>
      <c r="E6" s="10"/>
      <c r="F6" s="41">
        <v>95845</v>
      </c>
      <c r="G6" s="42">
        <v>36226</v>
      </c>
      <c r="H6" s="42">
        <v>518</v>
      </c>
      <c r="I6" s="42">
        <v>5606</v>
      </c>
      <c r="J6" s="42">
        <v>202</v>
      </c>
      <c r="K6" s="54">
        <v>8800</v>
      </c>
      <c r="L6" s="42">
        <v>181</v>
      </c>
      <c r="M6" s="42">
        <v>3425</v>
      </c>
      <c r="N6" s="20">
        <f t="shared" si="0"/>
        <v>150803</v>
      </c>
      <c r="P6" s="53">
        <f t="shared" ref="P6:X6" si="4">(F6/$N$6)*100</f>
        <v>63.556427922521429</v>
      </c>
      <c r="Q6" s="53">
        <f t="shared" si="4"/>
        <v>24.022068526488198</v>
      </c>
      <c r="R6" s="53">
        <f t="shared" si="4"/>
        <v>0.34349449281512967</v>
      </c>
      <c r="S6" s="53">
        <f t="shared" si="4"/>
        <v>3.7174326770687585</v>
      </c>
      <c r="T6" s="53">
        <f t="shared" si="4"/>
        <v>0.13394958986227065</v>
      </c>
      <c r="U6" s="53">
        <f t="shared" si="4"/>
        <v>5.8354276771682265</v>
      </c>
      <c r="V6" s="53">
        <f t="shared" si="4"/>
        <v>0.12002413745084647</v>
      </c>
      <c r="W6" s="53">
        <f t="shared" si="4"/>
        <v>2.2711749766251335</v>
      </c>
      <c r="X6" s="53">
        <f t="shared" si="4"/>
        <v>100</v>
      </c>
      <c r="Y6" s="55">
        <f t="shared" si="3"/>
        <v>99.999999999999986</v>
      </c>
    </row>
    <row r="7" spans="2:25" x14ac:dyDescent="0.35">
      <c r="B7" s="154"/>
      <c r="C7" s="13">
        <v>4</v>
      </c>
      <c r="D7" s="22" t="s">
        <v>12</v>
      </c>
      <c r="E7" s="10"/>
      <c r="F7" s="41">
        <v>388202</v>
      </c>
      <c r="G7" s="42">
        <v>329684</v>
      </c>
      <c r="H7" s="42">
        <v>2678</v>
      </c>
      <c r="I7" s="42">
        <v>27575</v>
      </c>
      <c r="J7" s="42">
        <v>251</v>
      </c>
      <c r="K7" s="54">
        <v>76684</v>
      </c>
      <c r="L7" s="42">
        <v>2106</v>
      </c>
      <c r="M7" s="42">
        <v>10765</v>
      </c>
      <c r="N7" s="20">
        <f t="shared" si="0"/>
        <v>837945</v>
      </c>
      <c r="P7" s="53">
        <f t="shared" ref="P7:X7" si="5">(F7/$N$7)*100</f>
        <v>46.327861613829072</v>
      </c>
      <c r="Q7" s="53">
        <f t="shared" si="5"/>
        <v>39.344348376086735</v>
      </c>
      <c r="R7" s="53">
        <f t="shared" si="5"/>
        <v>0.31959138129590847</v>
      </c>
      <c r="S7" s="53">
        <f t="shared" si="5"/>
        <v>3.2907887749195952</v>
      </c>
      <c r="T7" s="53">
        <f t="shared" si="5"/>
        <v>2.9954233273066847E-2</v>
      </c>
      <c r="U7" s="53">
        <f t="shared" si="5"/>
        <v>9.1514359534336975</v>
      </c>
      <c r="V7" s="53">
        <f t="shared" si="5"/>
        <v>0.25132914451425808</v>
      </c>
      <c r="W7" s="53">
        <f t="shared" si="5"/>
        <v>1.2846905226476679</v>
      </c>
      <c r="X7" s="53">
        <f t="shared" si="5"/>
        <v>100</v>
      </c>
      <c r="Y7" s="55">
        <f t="shared" si="3"/>
        <v>100</v>
      </c>
    </row>
    <row r="8" spans="2:25" ht="14.5" customHeight="1" x14ac:dyDescent="0.35">
      <c r="B8" s="154"/>
      <c r="C8" s="13">
        <v>5</v>
      </c>
      <c r="D8" s="22" t="s">
        <v>10</v>
      </c>
      <c r="E8" s="10"/>
      <c r="F8" s="43">
        <v>46160</v>
      </c>
      <c r="G8" s="44">
        <v>13355</v>
      </c>
      <c r="H8" s="44">
        <v>314</v>
      </c>
      <c r="I8" s="44">
        <v>1172</v>
      </c>
      <c r="J8" s="44">
        <v>32</v>
      </c>
      <c r="K8" s="54">
        <v>3562</v>
      </c>
      <c r="L8" s="44">
        <v>230</v>
      </c>
      <c r="M8" s="44">
        <v>1226</v>
      </c>
      <c r="N8" s="20">
        <f t="shared" si="0"/>
        <v>66051</v>
      </c>
      <c r="P8" s="53">
        <f t="shared" ref="P8:X8" si="6">(F8/$N$8)*100</f>
        <v>69.885391591346078</v>
      </c>
      <c r="Q8" s="53">
        <f t="shared" si="6"/>
        <v>20.2192245386141</v>
      </c>
      <c r="R8" s="53">
        <f t="shared" si="6"/>
        <v>0.47539022876262282</v>
      </c>
      <c r="S8" s="53">
        <f t="shared" si="6"/>
        <v>1.7743864589483884</v>
      </c>
      <c r="T8" s="53">
        <f t="shared" si="6"/>
        <v>4.8447411848420163E-2</v>
      </c>
      <c r="U8" s="53">
        <f t="shared" si="6"/>
        <v>5.3928025313772689</v>
      </c>
      <c r="V8" s="53">
        <f t="shared" si="6"/>
        <v>0.3482157726605199</v>
      </c>
      <c r="W8" s="53">
        <f t="shared" si="6"/>
        <v>1.8561414664425975</v>
      </c>
      <c r="X8" s="53">
        <f t="shared" si="6"/>
        <v>100</v>
      </c>
      <c r="Y8" s="55">
        <f t="shared" si="3"/>
        <v>99.999999999999986</v>
      </c>
    </row>
    <row r="9" spans="2:25" x14ac:dyDescent="0.35">
      <c r="B9" s="154"/>
      <c r="C9" s="13">
        <v>6</v>
      </c>
      <c r="D9" s="22" t="s">
        <v>6</v>
      </c>
      <c r="E9" s="10"/>
      <c r="F9" s="41">
        <v>81244</v>
      </c>
      <c r="G9" s="42">
        <v>41437</v>
      </c>
      <c r="H9" s="42">
        <v>544</v>
      </c>
      <c r="I9" s="42">
        <v>1781</v>
      </c>
      <c r="J9" s="42">
        <v>54</v>
      </c>
      <c r="K9" s="54">
        <v>3693</v>
      </c>
      <c r="L9" s="42">
        <v>428</v>
      </c>
      <c r="M9" s="42">
        <v>2192</v>
      </c>
      <c r="N9" s="20">
        <f t="shared" si="0"/>
        <v>131373</v>
      </c>
      <c r="P9" s="53">
        <f t="shared" ref="P9:X9" si="7">(F9/$N$9)*100</f>
        <v>61.842235466952879</v>
      </c>
      <c r="Q9" s="53">
        <f t="shared" si="7"/>
        <v>31.54148873817299</v>
      </c>
      <c r="R9" s="53">
        <f t="shared" si="7"/>
        <v>0.41408813074223771</v>
      </c>
      <c r="S9" s="53">
        <f t="shared" si="7"/>
        <v>1.3556819133307454</v>
      </c>
      <c r="T9" s="53">
        <f t="shared" si="7"/>
        <v>4.1104336507501539E-2</v>
      </c>
      <c r="U9" s="53">
        <f t="shared" si="7"/>
        <v>2.811079902263022</v>
      </c>
      <c r="V9" s="53">
        <f t="shared" si="7"/>
        <v>0.32578992639278997</v>
      </c>
      <c r="W9" s="53">
        <f t="shared" si="7"/>
        <v>1.6685315856378404</v>
      </c>
      <c r="X9" s="53">
        <f t="shared" si="7"/>
        <v>100</v>
      </c>
      <c r="Y9" s="55">
        <f t="shared" si="3"/>
        <v>100</v>
      </c>
    </row>
    <row r="10" spans="2:25" x14ac:dyDescent="0.35">
      <c r="B10" s="154"/>
      <c r="C10" s="13">
        <v>7</v>
      </c>
      <c r="D10" s="22" t="s">
        <v>9</v>
      </c>
      <c r="E10" s="10"/>
      <c r="F10" s="41">
        <v>57846</v>
      </c>
      <c r="G10" s="42">
        <v>27023</v>
      </c>
      <c r="H10" s="42">
        <v>324</v>
      </c>
      <c r="I10" s="42">
        <v>4563</v>
      </c>
      <c r="J10" s="42">
        <v>35</v>
      </c>
      <c r="K10" s="54">
        <v>24716</v>
      </c>
      <c r="L10" s="42">
        <v>119</v>
      </c>
      <c r="M10" s="42">
        <v>1084</v>
      </c>
      <c r="N10" s="20">
        <f t="shared" si="0"/>
        <v>115710</v>
      </c>
      <c r="P10" s="53">
        <f t="shared" ref="P10:X10" si="8">(F10/$N$10)*100</f>
        <v>49.992221934145711</v>
      </c>
      <c r="Q10" s="53">
        <f t="shared" si="8"/>
        <v>23.354074842278109</v>
      </c>
      <c r="R10" s="53">
        <f t="shared" si="8"/>
        <v>0.28001037075447238</v>
      </c>
      <c r="S10" s="53">
        <f t="shared" si="8"/>
        <v>3.9434793881254864</v>
      </c>
      <c r="T10" s="53">
        <f t="shared" si="8"/>
        <v>3.0248033877797946E-2</v>
      </c>
      <c r="U10" s="53">
        <f t="shared" si="8"/>
        <v>21.360297294961541</v>
      </c>
      <c r="V10" s="53">
        <f t="shared" si="8"/>
        <v>0.10284331518451301</v>
      </c>
      <c r="W10" s="53">
        <f t="shared" si="8"/>
        <v>0.9368248206723705</v>
      </c>
      <c r="X10" s="53">
        <f t="shared" si="8"/>
        <v>100</v>
      </c>
      <c r="Y10" s="55">
        <f t="shared" si="3"/>
        <v>100</v>
      </c>
    </row>
    <row r="11" spans="2:25" x14ac:dyDescent="0.35">
      <c r="B11" s="154"/>
      <c r="C11" s="13">
        <v>8</v>
      </c>
      <c r="D11" s="22" t="s">
        <v>5</v>
      </c>
      <c r="E11" s="10"/>
      <c r="F11" s="41">
        <v>22370</v>
      </c>
      <c r="G11" s="42">
        <v>8909</v>
      </c>
      <c r="H11" s="42">
        <v>207</v>
      </c>
      <c r="I11" s="42">
        <v>1490</v>
      </c>
      <c r="J11" s="42">
        <v>23</v>
      </c>
      <c r="K11" s="54">
        <v>14997</v>
      </c>
      <c r="L11" s="42">
        <v>44</v>
      </c>
      <c r="M11" s="42">
        <v>686</v>
      </c>
      <c r="N11" s="20">
        <f t="shared" si="0"/>
        <v>48726</v>
      </c>
      <c r="P11" s="53">
        <f t="shared" ref="P11:X11" si="9">(F11/$N$11)*100</f>
        <v>45.909781225629025</v>
      </c>
      <c r="Q11" s="53">
        <f t="shared" si="9"/>
        <v>18.283873086237325</v>
      </c>
      <c r="R11" s="53">
        <f t="shared" si="9"/>
        <v>0.42482452899889178</v>
      </c>
      <c r="S11" s="53">
        <f t="shared" si="9"/>
        <v>3.0579156918277719</v>
      </c>
      <c r="T11" s="53">
        <f t="shared" si="9"/>
        <v>4.7202725444321303E-2</v>
      </c>
      <c r="U11" s="53">
        <f t="shared" si="9"/>
        <v>30.778229282108114</v>
      </c>
      <c r="V11" s="53">
        <f t="shared" si="9"/>
        <v>9.030086606739729E-2</v>
      </c>
      <c r="W11" s="53">
        <f t="shared" si="9"/>
        <v>1.4078725936871486</v>
      </c>
      <c r="X11" s="53">
        <f t="shared" si="9"/>
        <v>100</v>
      </c>
      <c r="Y11" s="55">
        <f t="shared" si="3"/>
        <v>100</v>
      </c>
    </row>
    <row r="12" spans="2:25" x14ac:dyDescent="0.35">
      <c r="B12" s="154"/>
      <c r="C12" s="13">
        <v>9</v>
      </c>
      <c r="D12" s="22" t="s">
        <v>11</v>
      </c>
      <c r="E12" s="10"/>
      <c r="F12" s="41">
        <v>40071</v>
      </c>
      <c r="G12" s="42">
        <v>17887</v>
      </c>
      <c r="H12" s="42">
        <v>308</v>
      </c>
      <c r="I12" s="42">
        <v>1495</v>
      </c>
      <c r="J12" s="42">
        <v>35</v>
      </c>
      <c r="K12" s="54">
        <v>21191</v>
      </c>
      <c r="L12" s="42">
        <v>118</v>
      </c>
      <c r="M12" s="42">
        <v>1002</v>
      </c>
      <c r="N12" s="20">
        <f t="shared" si="0"/>
        <v>82107</v>
      </c>
      <c r="P12" s="53">
        <f t="shared" ref="P12:X12" si="10">(F12/$N$12)*100</f>
        <v>48.803390697504476</v>
      </c>
      <c r="Q12" s="53">
        <f t="shared" si="10"/>
        <v>21.784987881666606</v>
      </c>
      <c r="R12" s="53">
        <f t="shared" si="10"/>
        <v>0.37512026989172664</v>
      </c>
      <c r="S12" s="53">
        <f t="shared" si="10"/>
        <v>1.8207948165199068</v>
      </c>
      <c r="T12" s="53">
        <f t="shared" si="10"/>
        <v>4.2627303396787115E-2</v>
      </c>
      <c r="U12" s="53">
        <f t="shared" si="10"/>
        <v>25.809005322323308</v>
      </c>
      <c r="V12" s="53">
        <f t="shared" si="10"/>
        <v>0.14371490859488228</v>
      </c>
      <c r="W12" s="53">
        <f t="shared" si="10"/>
        <v>1.2203588001023054</v>
      </c>
      <c r="X12" s="53">
        <f t="shared" si="10"/>
        <v>100</v>
      </c>
      <c r="Y12" s="55">
        <f t="shared" si="3"/>
        <v>100</v>
      </c>
    </row>
    <row r="13" spans="2:25" s="6" customFormat="1" x14ac:dyDescent="0.35">
      <c r="B13" s="154"/>
      <c r="C13" s="57">
        <v>10</v>
      </c>
      <c r="D13" s="64" t="s">
        <v>4</v>
      </c>
      <c r="E13" s="34"/>
      <c r="F13" s="65">
        <v>8171</v>
      </c>
      <c r="G13" s="66">
        <v>2164</v>
      </c>
      <c r="H13" s="66">
        <v>75</v>
      </c>
      <c r="I13" s="66">
        <v>180</v>
      </c>
      <c r="J13" s="66">
        <v>6</v>
      </c>
      <c r="K13" s="67">
        <v>11011</v>
      </c>
      <c r="L13" s="66">
        <v>17</v>
      </c>
      <c r="M13" s="66">
        <v>320</v>
      </c>
      <c r="N13" s="30">
        <f t="shared" si="0"/>
        <v>21944</v>
      </c>
      <c r="P13" s="56">
        <f t="shared" ref="P13:X13" si="11">(F13/$N$13)*100</f>
        <v>37.235690849434924</v>
      </c>
      <c r="Q13" s="56">
        <f t="shared" si="11"/>
        <v>9.8614655486693401</v>
      </c>
      <c r="R13" s="56">
        <f t="shared" si="11"/>
        <v>0.34177907400656216</v>
      </c>
      <c r="S13" s="56">
        <f t="shared" si="11"/>
        <v>0.82026977761574926</v>
      </c>
      <c r="T13" s="56">
        <f t="shared" si="11"/>
        <v>2.7342325920524973E-2</v>
      </c>
      <c r="U13" s="56">
        <f t="shared" si="11"/>
        <v>50.177725118483409</v>
      </c>
      <c r="V13" s="56">
        <f t="shared" si="11"/>
        <v>7.7469923441487426E-2</v>
      </c>
      <c r="W13" s="56">
        <f t="shared" si="11"/>
        <v>1.4582573824279985</v>
      </c>
      <c r="X13" s="56">
        <f t="shared" si="11"/>
        <v>100</v>
      </c>
      <c r="Y13" s="68">
        <f t="shared" si="3"/>
        <v>99.999999999999986</v>
      </c>
    </row>
    <row r="14" spans="2:25" s="6" customFormat="1" x14ac:dyDescent="0.35">
      <c r="B14" s="154"/>
      <c r="C14" s="57">
        <v>11</v>
      </c>
      <c r="D14" s="64" t="s">
        <v>3</v>
      </c>
      <c r="E14" s="34"/>
      <c r="F14" s="65">
        <v>112947</v>
      </c>
      <c r="G14" s="66">
        <v>12055</v>
      </c>
      <c r="H14" s="66">
        <v>872</v>
      </c>
      <c r="I14" s="66">
        <v>5586</v>
      </c>
      <c r="J14" s="66">
        <v>222</v>
      </c>
      <c r="K14" s="67">
        <v>187553</v>
      </c>
      <c r="L14" s="66">
        <v>383</v>
      </c>
      <c r="M14" s="66">
        <v>2947</v>
      </c>
      <c r="N14" s="30">
        <f t="shared" si="0"/>
        <v>322565</v>
      </c>
      <c r="P14" s="56">
        <f t="shared" ref="P14:X14" si="12">(F14/$N$14)*100</f>
        <v>35.01526824050967</v>
      </c>
      <c r="Q14" s="56">
        <f t="shared" si="12"/>
        <v>3.7372312557159026</v>
      </c>
      <c r="R14" s="56">
        <f t="shared" si="12"/>
        <v>0.27033311115589109</v>
      </c>
      <c r="S14" s="56">
        <f t="shared" si="12"/>
        <v>1.7317439895834947</v>
      </c>
      <c r="T14" s="56">
        <f t="shared" si="12"/>
        <v>6.8823337931889689E-2</v>
      </c>
      <c r="U14" s="56">
        <f t="shared" si="12"/>
        <v>58.144249996124806</v>
      </c>
      <c r="V14" s="56">
        <f t="shared" si="12"/>
        <v>0.11873575868429619</v>
      </c>
      <c r="W14" s="56">
        <f t="shared" si="12"/>
        <v>0.91361431029404927</v>
      </c>
      <c r="X14" s="56">
        <f t="shared" si="12"/>
        <v>100</v>
      </c>
      <c r="Y14" s="68">
        <f t="shared" si="3"/>
        <v>100</v>
      </c>
    </row>
    <row r="15" spans="2:25" x14ac:dyDescent="0.35">
      <c r="B15" s="154"/>
      <c r="C15" s="163" t="s">
        <v>42</v>
      </c>
      <c r="D15" s="164"/>
      <c r="E15" s="10"/>
      <c r="F15" s="45">
        <f>SUM(F4:F14)</f>
        <v>1038870</v>
      </c>
      <c r="G15" s="45">
        <f t="shared" ref="G15:M15" si="13">SUM(G4:G14)</f>
        <v>620753</v>
      </c>
      <c r="H15" s="45">
        <f t="shared" si="13"/>
        <v>7162</v>
      </c>
      <c r="I15" s="45">
        <f t="shared" si="13"/>
        <v>54511</v>
      </c>
      <c r="J15" s="45">
        <f t="shared" si="13"/>
        <v>987</v>
      </c>
      <c r="K15" s="45">
        <f>SUM(K4:K14)</f>
        <v>365103</v>
      </c>
      <c r="L15" s="45">
        <f t="shared" si="13"/>
        <v>4007</v>
      </c>
      <c r="M15" s="45">
        <f t="shared" si="13"/>
        <v>27820</v>
      </c>
      <c r="N15" s="20">
        <f t="shared" si="0"/>
        <v>2119213</v>
      </c>
      <c r="P15" s="53">
        <f t="shared" ref="P15:X15" si="14">(F15/$N$15)*100</f>
        <v>49.021499962486075</v>
      </c>
      <c r="Q15" s="53">
        <f t="shared" si="14"/>
        <v>29.29167573056602</v>
      </c>
      <c r="R15" s="53">
        <f t="shared" si="14"/>
        <v>0.33795564674244638</v>
      </c>
      <c r="S15" s="53">
        <f t="shared" si="14"/>
        <v>2.5722284640571762</v>
      </c>
      <c r="T15" s="53">
        <f t="shared" si="14"/>
        <v>4.6573893233006779E-2</v>
      </c>
      <c r="U15" s="53">
        <f t="shared" si="14"/>
        <v>17.228235198632699</v>
      </c>
      <c r="V15" s="53">
        <f t="shared" si="14"/>
        <v>0.18907962531373676</v>
      </c>
      <c r="W15" s="53">
        <f t="shared" si="14"/>
        <v>1.3127514789688437</v>
      </c>
      <c r="X15" s="53">
        <f t="shared" si="14"/>
        <v>100</v>
      </c>
      <c r="Y15" s="55">
        <f t="shared" si="3"/>
        <v>100.00000000000001</v>
      </c>
    </row>
    <row r="16" spans="2:25" ht="48" customHeight="1" x14ac:dyDescent="0.35">
      <c r="B16" s="153" t="s">
        <v>158</v>
      </c>
      <c r="C16" s="16" t="s">
        <v>1</v>
      </c>
      <c r="D16" s="16" t="s">
        <v>0</v>
      </c>
      <c r="E16" s="135" t="s">
        <v>65</v>
      </c>
      <c r="F16" s="137"/>
      <c r="G16" s="31" t="s">
        <v>66</v>
      </c>
      <c r="H16" s="31" t="s">
        <v>67</v>
      </c>
      <c r="I16" s="31" t="s">
        <v>68</v>
      </c>
      <c r="J16" s="31" t="s">
        <v>69</v>
      </c>
      <c r="K16" s="50" t="s">
        <v>268</v>
      </c>
      <c r="L16" s="31" t="s">
        <v>70</v>
      </c>
      <c r="M16" s="31" t="s">
        <v>71</v>
      </c>
      <c r="N16" s="31" t="s">
        <v>42</v>
      </c>
      <c r="P16" s="49" t="s">
        <v>65</v>
      </c>
      <c r="Q16" s="47" t="s">
        <v>66</v>
      </c>
      <c r="R16" s="47" t="s">
        <v>67</v>
      </c>
      <c r="S16" s="47" t="s">
        <v>68</v>
      </c>
      <c r="T16" s="47" t="s">
        <v>69</v>
      </c>
      <c r="U16" s="48" t="s">
        <v>268</v>
      </c>
      <c r="V16" s="47" t="s">
        <v>70</v>
      </c>
      <c r="W16" s="47" t="s">
        <v>71</v>
      </c>
      <c r="X16" s="47" t="s">
        <v>42</v>
      </c>
      <c r="Y16" s="47" t="s">
        <v>42</v>
      </c>
    </row>
    <row r="17" spans="2:25" x14ac:dyDescent="0.35">
      <c r="B17" s="154"/>
      <c r="C17" s="13">
        <v>1</v>
      </c>
      <c r="D17" s="15" t="s">
        <v>8</v>
      </c>
      <c r="E17" s="10" t="s">
        <v>33</v>
      </c>
      <c r="F17" s="42">
        <v>415</v>
      </c>
      <c r="G17" s="42">
        <v>7</v>
      </c>
      <c r="H17" s="42">
        <v>3</v>
      </c>
      <c r="I17" s="42">
        <v>0</v>
      </c>
      <c r="J17" s="42">
        <v>0</v>
      </c>
      <c r="K17" s="52">
        <v>118</v>
      </c>
      <c r="L17" s="42">
        <v>0</v>
      </c>
      <c r="M17" s="42">
        <v>2</v>
      </c>
      <c r="N17" s="20">
        <f t="shared" ref="N17:N52" si="15">SUM(F17:M17)</f>
        <v>545</v>
      </c>
      <c r="P17" s="53">
        <f t="shared" ref="P17:X17" si="16">(F17/$N$17)*100</f>
        <v>76.146788990825684</v>
      </c>
      <c r="Q17" s="53">
        <f t="shared" si="16"/>
        <v>1.2844036697247707</v>
      </c>
      <c r="R17" s="53">
        <f t="shared" si="16"/>
        <v>0.55045871559633031</v>
      </c>
      <c r="S17" s="53">
        <f t="shared" si="16"/>
        <v>0</v>
      </c>
      <c r="T17" s="53">
        <f t="shared" si="16"/>
        <v>0</v>
      </c>
      <c r="U17" s="53">
        <f t="shared" si="16"/>
        <v>21.651376146788991</v>
      </c>
      <c r="V17" s="53">
        <f t="shared" si="16"/>
        <v>0</v>
      </c>
      <c r="W17" s="53">
        <f t="shared" si="16"/>
        <v>0.3669724770642202</v>
      </c>
      <c r="X17" s="53">
        <f t="shared" si="16"/>
        <v>100</v>
      </c>
      <c r="Y17" s="55">
        <f t="shared" si="3"/>
        <v>100</v>
      </c>
    </row>
    <row r="18" spans="2:25" x14ac:dyDescent="0.35">
      <c r="B18" s="154"/>
      <c r="C18" s="14"/>
      <c r="D18" s="17"/>
      <c r="E18" s="10" t="s">
        <v>34</v>
      </c>
      <c r="F18" s="42">
        <v>691</v>
      </c>
      <c r="G18" s="42">
        <v>12</v>
      </c>
      <c r="H18" s="42">
        <v>9</v>
      </c>
      <c r="I18" s="42">
        <v>0</v>
      </c>
      <c r="J18" s="42">
        <v>0</v>
      </c>
      <c r="K18" s="52">
        <v>186</v>
      </c>
      <c r="L18" s="42">
        <v>0</v>
      </c>
      <c r="M18" s="42">
        <v>2</v>
      </c>
      <c r="N18" s="20">
        <f t="shared" si="15"/>
        <v>900</v>
      </c>
      <c r="P18" s="53">
        <f t="shared" ref="P18:X18" si="17">(F18/$N$18)*100</f>
        <v>76.777777777777771</v>
      </c>
      <c r="Q18" s="53">
        <f t="shared" si="17"/>
        <v>1.3333333333333335</v>
      </c>
      <c r="R18" s="53">
        <f t="shared" si="17"/>
        <v>1</v>
      </c>
      <c r="S18" s="53">
        <f t="shared" si="17"/>
        <v>0</v>
      </c>
      <c r="T18" s="53">
        <f t="shared" si="17"/>
        <v>0</v>
      </c>
      <c r="U18" s="53">
        <f t="shared" si="17"/>
        <v>20.666666666666668</v>
      </c>
      <c r="V18" s="53">
        <f t="shared" si="17"/>
        <v>0</v>
      </c>
      <c r="W18" s="53">
        <f t="shared" si="17"/>
        <v>0.22222222222222221</v>
      </c>
      <c r="X18" s="53">
        <f t="shared" si="17"/>
        <v>100</v>
      </c>
      <c r="Y18" s="55">
        <f t="shared" si="3"/>
        <v>100</v>
      </c>
    </row>
    <row r="19" spans="2:25" x14ac:dyDescent="0.35">
      <c r="B19" s="154"/>
      <c r="C19" s="11"/>
      <c r="D19" s="12"/>
      <c r="E19" s="10" t="s">
        <v>35</v>
      </c>
      <c r="F19" s="42">
        <v>1386</v>
      </c>
      <c r="G19" s="42">
        <v>44</v>
      </c>
      <c r="H19" s="42">
        <v>8</v>
      </c>
      <c r="I19" s="42">
        <v>10</v>
      </c>
      <c r="J19" s="42">
        <v>1</v>
      </c>
      <c r="K19" s="52">
        <v>346</v>
      </c>
      <c r="L19" s="42">
        <v>2</v>
      </c>
      <c r="M19" s="42">
        <v>15</v>
      </c>
      <c r="N19" s="20">
        <f t="shared" si="15"/>
        <v>1812</v>
      </c>
      <c r="P19" s="53">
        <f t="shared" ref="P19:X19" si="18">(F19/$N$19)*100</f>
        <v>76.490066225165563</v>
      </c>
      <c r="Q19" s="53">
        <f t="shared" si="18"/>
        <v>2.4282560706401766</v>
      </c>
      <c r="R19" s="53">
        <f t="shared" si="18"/>
        <v>0.44150110375275936</v>
      </c>
      <c r="S19" s="53">
        <f t="shared" si="18"/>
        <v>0.55187637969094927</v>
      </c>
      <c r="T19" s="53">
        <f t="shared" si="18"/>
        <v>5.518763796909492E-2</v>
      </c>
      <c r="U19" s="53">
        <f t="shared" si="18"/>
        <v>19.094922737306845</v>
      </c>
      <c r="V19" s="53">
        <f t="shared" si="18"/>
        <v>0.11037527593818984</v>
      </c>
      <c r="W19" s="53">
        <f t="shared" si="18"/>
        <v>0.82781456953642385</v>
      </c>
      <c r="X19" s="53">
        <f t="shared" si="18"/>
        <v>100</v>
      </c>
      <c r="Y19" s="55">
        <f t="shared" si="3"/>
        <v>100.00000000000001</v>
      </c>
    </row>
    <row r="20" spans="2:25" x14ac:dyDescent="0.35">
      <c r="B20" s="154"/>
      <c r="C20" s="13">
        <v>2</v>
      </c>
      <c r="D20" s="15" t="s">
        <v>7</v>
      </c>
      <c r="E20" s="10" t="s">
        <v>33</v>
      </c>
      <c r="F20" s="42">
        <v>1075</v>
      </c>
      <c r="G20" s="42">
        <v>77</v>
      </c>
      <c r="H20" s="42">
        <v>6</v>
      </c>
      <c r="I20" s="42">
        <v>6</v>
      </c>
      <c r="J20" s="42">
        <v>2</v>
      </c>
      <c r="K20" s="52">
        <v>5</v>
      </c>
      <c r="L20" s="42">
        <v>3</v>
      </c>
      <c r="M20" s="42">
        <v>5</v>
      </c>
      <c r="N20" s="20">
        <f t="shared" si="15"/>
        <v>1179</v>
      </c>
      <c r="P20" s="53">
        <f t="shared" ref="P20:X20" si="19">(F20/$N$20)*100</f>
        <v>91.178965224766756</v>
      </c>
      <c r="Q20" s="53">
        <f t="shared" si="19"/>
        <v>6.5309584393553859</v>
      </c>
      <c r="R20" s="53">
        <f t="shared" si="19"/>
        <v>0.5089058524173028</v>
      </c>
      <c r="S20" s="53">
        <f t="shared" si="19"/>
        <v>0.5089058524173028</v>
      </c>
      <c r="T20" s="53">
        <f t="shared" si="19"/>
        <v>0.16963528413910092</v>
      </c>
      <c r="U20" s="53">
        <f t="shared" si="19"/>
        <v>0.42408821034775229</v>
      </c>
      <c r="V20" s="53">
        <f t="shared" si="19"/>
        <v>0.2544529262086514</v>
      </c>
      <c r="W20" s="53">
        <f t="shared" si="19"/>
        <v>0.42408821034775229</v>
      </c>
      <c r="X20" s="53">
        <f t="shared" si="19"/>
        <v>100</v>
      </c>
      <c r="Y20" s="55">
        <f t="shared" si="3"/>
        <v>100</v>
      </c>
    </row>
    <row r="21" spans="2:25" x14ac:dyDescent="0.35">
      <c r="B21" s="154"/>
      <c r="C21" s="14"/>
      <c r="D21" s="17"/>
      <c r="E21" s="10" t="s">
        <v>34</v>
      </c>
      <c r="F21" s="42">
        <v>1477</v>
      </c>
      <c r="G21" s="42">
        <v>99</v>
      </c>
      <c r="H21" s="42">
        <v>7</v>
      </c>
      <c r="I21" s="42">
        <v>7</v>
      </c>
      <c r="J21" s="42">
        <v>3</v>
      </c>
      <c r="K21" s="52">
        <v>10</v>
      </c>
      <c r="L21" s="42">
        <v>3</v>
      </c>
      <c r="M21" s="42">
        <v>10</v>
      </c>
      <c r="N21" s="20">
        <f t="shared" si="15"/>
        <v>1616</v>
      </c>
      <c r="P21" s="53">
        <f t="shared" ref="P21:X21" si="20">(F21/$N$21)*100</f>
        <v>91.398514851485146</v>
      </c>
      <c r="Q21" s="53">
        <f t="shared" si="20"/>
        <v>6.1262376237623766</v>
      </c>
      <c r="R21" s="53">
        <f t="shared" si="20"/>
        <v>0.43316831683168322</v>
      </c>
      <c r="S21" s="53">
        <f t="shared" si="20"/>
        <v>0.43316831683168322</v>
      </c>
      <c r="T21" s="53">
        <f t="shared" si="20"/>
        <v>0.18564356435643564</v>
      </c>
      <c r="U21" s="53">
        <f t="shared" si="20"/>
        <v>0.61881188118811881</v>
      </c>
      <c r="V21" s="53">
        <f t="shared" si="20"/>
        <v>0.18564356435643564</v>
      </c>
      <c r="W21" s="53">
        <f t="shared" si="20"/>
        <v>0.61881188118811881</v>
      </c>
      <c r="X21" s="53">
        <f t="shared" si="20"/>
        <v>100</v>
      </c>
      <c r="Y21" s="55">
        <f t="shared" si="3"/>
        <v>100.00000000000001</v>
      </c>
    </row>
    <row r="22" spans="2:25" x14ac:dyDescent="0.35">
      <c r="B22" s="154"/>
      <c r="C22" s="11"/>
      <c r="D22" s="12"/>
      <c r="E22" s="10" t="s">
        <v>35</v>
      </c>
      <c r="F22" s="42">
        <v>1857</v>
      </c>
      <c r="G22" s="42">
        <v>258</v>
      </c>
      <c r="H22" s="42">
        <v>7</v>
      </c>
      <c r="I22" s="42">
        <v>10</v>
      </c>
      <c r="J22" s="42">
        <v>3</v>
      </c>
      <c r="K22" s="52">
        <v>16</v>
      </c>
      <c r="L22" s="42">
        <v>4</v>
      </c>
      <c r="M22" s="42">
        <v>19</v>
      </c>
      <c r="N22" s="20">
        <f t="shared" si="15"/>
        <v>2174</v>
      </c>
      <c r="P22" s="53">
        <f t="shared" ref="P22:X22" si="21">(F22/$N$22)*100</f>
        <v>85.418583256669734</v>
      </c>
      <c r="Q22" s="53">
        <f t="shared" si="21"/>
        <v>11.86752529898804</v>
      </c>
      <c r="R22" s="53">
        <f t="shared" si="21"/>
        <v>0.32198712051517941</v>
      </c>
      <c r="S22" s="53">
        <f t="shared" si="21"/>
        <v>0.45998160073597055</v>
      </c>
      <c r="T22" s="53">
        <f t="shared" si="21"/>
        <v>0.13799448022079117</v>
      </c>
      <c r="U22" s="53">
        <f t="shared" si="21"/>
        <v>0.73597056117755288</v>
      </c>
      <c r="V22" s="53">
        <f t="shared" si="21"/>
        <v>0.18399264029438822</v>
      </c>
      <c r="W22" s="53">
        <f t="shared" si="21"/>
        <v>0.87396504139834408</v>
      </c>
      <c r="X22" s="53">
        <f t="shared" si="21"/>
        <v>100</v>
      </c>
      <c r="Y22" s="55">
        <f t="shared" si="3"/>
        <v>100.00000000000001</v>
      </c>
    </row>
    <row r="23" spans="2:25" x14ac:dyDescent="0.35">
      <c r="B23" s="154"/>
      <c r="C23" s="13">
        <v>3</v>
      </c>
      <c r="D23" s="15" t="s">
        <v>2</v>
      </c>
      <c r="E23" s="10" t="s">
        <v>33</v>
      </c>
      <c r="F23" s="42">
        <v>1584</v>
      </c>
      <c r="G23" s="42">
        <v>165</v>
      </c>
      <c r="H23" s="42">
        <v>2</v>
      </c>
      <c r="I23" s="42">
        <v>60</v>
      </c>
      <c r="J23" s="42">
        <v>2</v>
      </c>
      <c r="K23" s="52">
        <v>42</v>
      </c>
      <c r="L23" s="42">
        <v>2</v>
      </c>
      <c r="M23" s="42">
        <v>21</v>
      </c>
      <c r="N23" s="20">
        <f t="shared" si="15"/>
        <v>1878</v>
      </c>
      <c r="P23" s="53">
        <f t="shared" ref="P23:X23" si="22">(F23/$N$23)*100</f>
        <v>84.345047923322682</v>
      </c>
      <c r="Q23" s="53">
        <f t="shared" si="22"/>
        <v>8.7859424920127793</v>
      </c>
      <c r="R23" s="53">
        <f t="shared" si="22"/>
        <v>0.10649627263045794</v>
      </c>
      <c r="S23" s="53">
        <f t="shared" si="22"/>
        <v>3.1948881789137378</v>
      </c>
      <c r="T23" s="53">
        <f t="shared" si="22"/>
        <v>0.10649627263045794</v>
      </c>
      <c r="U23" s="53">
        <f t="shared" si="22"/>
        <v>2.2364217252396164</v>
      </c>
      <c r="V23" s="53">
        <f t="shared" si="22"/>
        <v>0.10649627263045794</v>
      </c>
      <c r="W23" s="53">
        <f t="shared" si="22"/>
        <v>1.1182108626198082</v>
      </c>
      <c r="X23" s="53">
        <f t="shared" si="22"/>
        <v>100</v>
      </c>
      <c r="Y23" s="55">
        <f t="shared" si="3"/>
        <v>99.999999999999986</v>
      </c>
    </row>
    <row r="24" spans="2:25" x14ac:dyDescent="0.35">
      <c r="B24" s="154"/>
      <c r="C24" s="14"/>
      <c r="D24" s="17"/>
      <c r="E24" s="10" t="s">
        <v>34</v>
      </c>
      <c r="F24" s="42">
        <v>1987</v>
      </c>
      <c r="G24" s="42">
        <v>192</v>
      </c>
      <c r="H24" s="42">
        <v>3</v>
      </c>
      <c r="I24" s="42">
        <v>72</v>
      </c>
      <c r="J24" s="42">
        <v>2</v>
      </c>
      <c r="K24" s="52">
        <v>47</v>
      </c>
      <c r="L24" s="42">
        <v>2</v>
      </c>
      <c r="M24" s="42">
        <v>22</v>
      </c>
      <c r="N24" s="20">
        <f t="shared" si="15"/>
        <v>2327</v>
      </c>
      <c r="P24" s="53">
        <f t="shared" ref="P24:X24" si="23">(F24/$N$24)*100</f>
        <v>85.388912763214435</v>
      </c>
      <c r="Q24" s="53">
        <f t="shared" si="23"/>
        <v>8.2509669101847862</v>
      </c>
      <c r="R24" s="53">
        <f t="shared" si="23"/>
        <v>0.12892135797163728</v>
      </c>
      <c r="S24" s="53">
        <f t="shared" si="23"/>
        <v>3.0941125913192953</v>
      </c>
      <c r="T24" s="53">
        <f t="shared" si="23"/>
        <v>8.5947571981091542E-2</v>
      </c>
      <c r="U24" s="53">
        <f t="shared" si="23"/>
        <v>2.0197679415556511</v>
      </c>
      <c r="V24" s="53">
        <f t="shared" si="23"/>
        <v>8.5947571981091542E-2</v>
      </c>
      <c r="W24" s="53">
        <f t="shared" si="23"/>
        <v>0.94542329179200679</v>
      </c>
      <c r="X24" s="53">
        <f t="shared" si="23"/>
        <v>100</v>
      </c>
      <c r="Y24" s="55">
        <f t="shared" si="3"/>
        <v>100.00000000000001</v>
      </c>
    </row>
    <row r="25" spans="2:25" x14ac:dyDescent="0.35">
      <c r="B25" s="154"/>
      <c r="C25" s="11"/>
      <c r="D25" s="12"/>
      <c r="E25" s="10" t="s">
        <v>35</v>
      </c>
      <c r="F25" s="42">
        <v>2366</v>
      </c>
      <c r="G25" s="42">
        <v>208</v>
      </c>
      <c r="H25" s="42">
        <v>5</v>
      </c>
      <c r="I25" s="42">
        <v>75</v>
      </c>
      <c r="J25" s="42">
        <v>2</v>
      </c>
      <c r="K25" s="52">
        <v>48</v>
      </c>
      <c r="L25" s="42">
        <v>2</v>
      </c>
      <c r="M25" s="42">
        <v>31</v>
      </c>
      <c r="N25" s="20">
        <f t="shared" si="15"/>
        <v>2737</v>
      </c>
      <c r="P25" s="53">
        <f t="shared" ref="P25:X25" si="24">(F25/$N$25)*100</f>
        <v>86.445012787723783</v>
      </c>
      <c r="Q25" s="53">
        <f t="shared" si="24"/>
        <v>7.5995615637559366</v>
      </c>
      <c r="R25" s="53">
        <f t="shared" si="24"/>
        <v>0.18268176835951772</v>
      </c>
      <c r="S25" s="53">
        <f t="shared" si="24"/>
        <v>2.740226525392766</v>
      </c>
      <c r="T25" s="53">
        <f t="shared" si="24"/>
        <v>7.3072707343807081E-2</v>
      </c>
      <c r="U25" s="53">
        <f t="shared" si="24"/>
        <v>1.7537449762513702</v>
      </c>
      <c r="V25" s="53">
        <f t="shared" si="24"/>
        <v>7.3072707343807081E-2</v>
      </c>
      <c r="W25" s="53">
        <f t="shared" si="24"/>
        <v>1.1326269638290098</v>
      </c>
      <c r="X25" s="53">
        <f t="shared" si="24"/>
        <v>100</v>
      </c>
      <c r="Y25" s="55">
        <f t="shared" si="3"/>
        <v>100.00000000000001</v>
      </c>
    </row>
    <row r="26" spans="2:25" x14ac:dyDescent="0.35">
      <c r="B26" s="154"/>
      <c r="C26" s="13">
        <v>4</v>
      </c>
      <c r="D26" s="15" t="s">
        <v>12</v>
      </c>
      <c r="E26" s="10" t="s">
        <v>33</v>
      </c>
      <c r="F26" s="42">
        <v>31134</v>
      </c>
      <c r="G26" s="42">
        <v>56338</v>
      </c>
      <c r="H26" s="42">
        <v>401</v>
      </c>
      <c r="I26" s="42">
        <v>2501</v>
      </c>
      <c r="J26" s="42">
        <v>29</v>
      </c>
      <c r="K26" s="52">
        <v>5666</v>
      </c>
      <c r="L26" s="42">
        <v>292</v>
      </c>
      <c r="M26" s="42">
        <v>1224</v>
      </c>
      <c r="N26" s="20">
        <f t="shared" si="15"/>
        <v>97585</v>
      </c>
      <c r="P26" s="53">
        <f t="shared" ref="P26:X26" si="25">(F26/$N$26)*100</f>
        <v>31.904493518471078</v>
      </c>
      <c r="Q26" s="53">
        <f t="shared" si="25"/>
        <v>57.732233437516015</v>
      </c>
      <c r="R26" s="53">
        <f t="shared" si="25"/>
        <v>0.41092381001178457</v>
      </c>
      <c r="S26" s="53">
        <f t="shared" si="25"/>
        <v>2.5628938873802327</v>
      </c>
      <c r="T26" s="53">
        <f t="shared" si="25"/>
        <v>2.9717682020802376E-2</v>
      </c>
      <c r="U26" s="53">
        <f t="shared" si="25"/>
        <v>5.8062202182712506</v>
      </c>
      <c r="V26" s="53">
        <f t="shared" si="25"/>
        <v>0.29922631551980328</v>
      </c>
      <c r="W26" s="53">
        <f t="shared" si="25"/>
        <v>1.2542911308090383</v>
      </c>
      <c r="X26" s="53">
        <f t="shared" si="25"/>
        <v>100</v>
      </c>
      <c r="Y26" s="55">
        <f t="shared" si="3"/>
        <v>99.999999999999986</v>
      </c>
    </row>
    <row r="27" spans="2:25" x14ac:dyDescent="0.35">
      <c r="B27" s="154"/>
      <c r="C27" s="14"/>
      <c r="D27" s="17"/>
      <c r="E27" s="10" t="s">
        <v>34</v>
      </c>
      <c r="F27" s="42">
        <v>31380</v>
      </c>
      <c r="G27" s="42">
        <v>78114</v>
      </c>
      <c r="H27" s="42">
        <v>417</v>
      </c>
      <c r="I27" s="42">
        <v>5821</v>
      </c>
      <c r="J27" s="42">
        <v>28</v>
      </c>
      <c r="K27" s="52">
        <v>6367</v>
      </c>
      <c r="L27" s="42">
        <v>285</v>
      </c>
      <c r="M27" s="42">
        <v>1329</v>
      </c>
      <c r="N27" s="20">
        <f t="shared" si="15"/>
        <v>123741</v>
      </c>
      <c r="P27" s="53">
        <f t="shared" ref="P27:X27" si="26">(F27/$N$27)*100</f>
        <v>25.359420079036049</v>
      </c>
      <c r="Q27" s="53">
        <f t="shared" si="26"/>
        <v>63.127015298082291</v>
      </c>
      <c r="R27" s="53">
        <f t="shared" si="26"/>
        <v>0.33699420563919802</v>
      </c>
      <c r="S27" s="53">
        <f t="shared" si="26"/>
        <v>4.7041805060570061</v>
      </c>
      <c r="T27" s="53">
        <f t="shared" si="26"/>
        <v>2.262790829232025E-2</v>
      </c>
      <c r="U27" s="53">
        <f t="shared" si="26"/>
        <v>5.1454247177572503</v>
      </c>
      <c r="V27" s="53">
        <f t="shared" si="26"/>
        <v>0.23031978083254537</v>
      </c>
      <c r="W27" s="53">
        <f t="shared" si="26"/>
        <v>1.0740175043033433</v>
      </c>
      <c r="X27" s="53">
        <f t="shared" si="26"/>
        <v>100</v>
      </c>
      <c r="Y27" s="55">
        <f t="shared" si="3"/>
        <v>100</v>
      </c>
    </row>
    <row r="28" spans="2:25" x14ac:dyDescent="0.35">
      <c r="B28" s="154"/>
      <c r="C28" s="11"/>
      <c r="D28" s="12"/>
      <c r="E28" s="10" t="s">
        <v>35</v>
      </c>
      <c r="F28" s="42">
        <v>55594</v>
      </c>
      <c r="G28" s="42">
        <v>94279</v>
      </c>
      <c r="H28" s="42">
        <v>643</v>
      </c>
      <c r="I28" s="42">
        <v>7025</v>
      </c>
      <c r="J28" s="42">
        <v>33</v>
      </c>
      <c r="K28" s="52">
        <v>9260</v>
      </c>
      <c r="L28" s="42">
        <v>425</v>
      </c>
      <c r="M28" s="42">
        <v>1960</v>
      </c>
      <c r="N28" s="20">
        <f t="shared" si="15"/>
        <v>169219</v>
      </c>
      <c r="P28" s="53">
        <f t="shared" ref="P28:X28" si="27">(F28/$N$28)*100</f>
        <v>32.853284796624493</v>
      </c>
      <c r="Q28" s="53">
        <f t="shared" si="27"/>
        <v>55.714192850684618</v>
      </c>
      <c r="R28" s="53">
        <f t="shared" si="27"/>
        <v>0.37998097140392034</v>
      </c>
      <c r="S28" s="53">
        <f t="shared" si="27"/>
        <v>4.1514250763803124</v>
      </c>
      <c r="T28" s="53">
        <f t="shared" si="27"/>
        <v>1.9501356230683317E-2</v>
      </c>
      <c r="U28" s="53">
        <f t="shared" si="27"/>
        <v>5.4721987483675001</v>
      </c>
      <c r="V28" s="53">
        <f t="shared" si="27"/>
        <v>0.25115383024364873</v>
      </c>
      <c r="W28" s="53">
        <f t="shared" si="27"/>
        <v>1.1582623700648271</v>
      </c>
      <c r="X28" s="53">
        <f t="shared" si="27"/>
        <v>100</v>
      </c>
      <c r="Y28" s="55">
        <f t="shared" si="3"/>
        <v>100.00000000000001</v>
      </c>
    </row>
    <row r="29" spans="2:25" x14ac:dyDescent="0.35">
      <c r="B29" s="154"/>
      <c r="C29" s="13">
        <v>5</v>
      </c>
      <c r="D29" s="15" t="s">
        <v>10</v>
      </c>
      <c r="E29" s="10" t="s">
        <v>33</v>
      </c>
      <c r="F29" s="44">
        <v>159</v>
      </c>
      <c r="G29" s="44">
        <v>0</v>
      </c>
      <c r="H29" s="44">
        <v>1</v>
      </c>
      <c r="I29" s="44">
        <v>4</v>
      </c>
      <c r="J29" s="44">
        <v>0</v>
      </c>
      <c r="K29" s="52">
        <v>6</v>
      </c>
      <c r="L29" s="44">
        <v>0</v>
      </c>
      <c r="M29" s="44">
        <v>0</v>
      </c>
      <c r="N29" s="20">
        <f t="shared" si="15"/>
        <v>170</v>
      </c>
      <c r="P29" s="53">
        <f t="shared" ref="P29:X29" si="28">(F29/$N$29)*100</f>
        <v>93.529411764705884</v>
      </c>
      <c r="Q29" s="53">
        <f t="shared" si="28"/>
        <v>0</v>
      </c>
      <c r="R29" s="53">
        <f t="shared" si="28"/>
        <v>0.58823529411764708</v>
      </c>
      <c r="S29" s="53">
        <f t="shared" si="28"/>
        <v>2.3529411764705883</v>
      </c>
      <c r="T29" s="53">
        <f t="shared" si="28"/>
        <v>0</v>
      </c>
      <c r="U29" s="53">
        <f t="shared" si="28"/>
        <v>3.5294117647058822</v>
      </c>
      <c r="V29" s="53">
        <f t="shared" si="28"/>
        <v>0</v>
      </c>
      <c r="W29" s="53">
        <f t="shared" si="28"/>
        <v>0</v>
      </c>
      <c r="X29" s="53">
        <f t="shared" si="28"/>
        <v>100</v>
      </c>
      <c r="Y29" s="55">
        <f t="shared" si="3"/>
        <v>100.00000000000001</v>
      </c>
    </row>
    <row r="30" spans="2:25" x14ac:dyDescent="0.35">
      <c r="B30" s="154"/>
      <c r="C30" s="14"/>
      <c r="D30" s="17"/>
      <c r="E30" s="10" t="s">
        <v>34</v>
      </c>
      <c r="F30" s="42">
        <v>175</v>
      </c>
      <c r="G30" s="42">
        <v>1</v>
      </c>
      <c r="H30" s="42">
        <v>1</v>
      </c>
      <c r="I30" s="42">
        <v>4</v>
      </c>
      <c r="J30" s="42">
        <v>0</v>
      </c>
      <c r="K30" s="52">
        <v>5</v>
      </c>
      <c r="L30" s="42">
        <v>0</v>
      </c>
      <c r="M30" s="42">
        <v>1</v>
      </c>
      <c r="N30" s="20">
        <f t="shared" si="15"/>
        <v>187</v>
      </c>
      <c r="P30" s="53">
        <f t="shared" ref="P30:X30" si="29">(F30/$N$30)*100</f>
        <v>93.582887700534755</v>
      </c>
      <c r="Q30" s="53">
        <f t="shared" si="29"/>
        <v>0.53475935828876997</v>
      </c>
      <c r="R30" s="53">
        <f t="shared" si="29"/>
        <v>0.53475935828876997</v>
      </c>
      <c r="S30" s="53">
        <f t="shared" si="29"/>
        <v>2.1390374331550799</v>
      </c>
      <c r="T30" s="53">
        <f t="shared" si="29"/>
        <v>0</v>
      </c>
      <c r="U30" s="53">
        <f t="shared" si="29"/>
        <v>2.6737967914438503</v>
      </c>
      <c r="V30" s="53">
        <f t="shared" si="29"/>
        <v>0</v>
      </c>
      <c r="W30" s="53">
        <f t="shared" si="29"/>
        <v>0.53475935828876997</v>
      </c>
      <c r="X30" s="53">
        <f t="shared" si="29"/>
        <v>100</v>
      </c>
      <c r="Y30" s="55">
        <f t="shared" si="3"/>
        <v>99.999999999999986</v>
      </c>
    </row>
    <row r="31" spans="2:25" x14ac:dyDescent="0.35">
      <c r="B31" s="154"/>
      <c r="C31" s="11"/>
      <c r="D31" s="12"/>
      <c r="E31" s="10" t="s">
        <v>35</v>
      </c>
      <c r="F31" s="42">
        <v>322</v>
      </c>
      <c r="G31" s="42">
        <v>18</v>
      </c>
      <c r="H31" s="42">
        <v>2</v>
      </c>
      <c r="I31" s="42">
        <v>5</v>
      </c>
      <c r="J31" s="42">
        <v>0</v>
      </c>
      <c r="K31" s="52">
        <v>11</v>
      </c>
      <c r="L31" s="42">
        <v>0</v>
      </c>
      <c r="M31" s="42">
        <v>1</v>
      </c>
      <c r="N31" s="20">
        <f t="shared" si="15"/>
        <v>359</v>
      </c>
      <c r="P31" s="53">
        <f t="shared" ref="P31:X31" si="30">(F31/$N$31)*100</f>
        <v>89.693593314763234</v>
      </c>
      <c r="Q31" s="53">
        <f t="shared" si="30"/>
        <v>5.0139275766016711</v>
      </c>
      <c r="R31" s="53">
        <f t="shared" si="30"/>
        <v>0.55710306406685239</v>
      </c>
      <c r="S31" s="53">
        <f t="shared" si="30"/>
        <v>1.392757660167131</v>
      </c>
      <c r="T31" s="53">
        <f t="shared" si="30"/>
        <v>0</v>
      </c>
      <c r="U31" s="53">
        <f t="shared" si="30"/>
        <v>3.0640668523676879</v>
      </c>
      <c r="V31" s="53">
        <f t="shared" si="30"/>
        <v>0</v>
      </c>
      <c r="W31" s="53">
        <f t="shared" si="30"/>
        <v>0.2785515320334262</v>
      </c>
      <c r="X31" s="53">
        <f t="shared" si="30"/>
        <v>100</v>
      </c>
      <c r="Y31" s="55">
        <f t="shared" si="3"/>
        <v>100.00000000000001</v>
      </c>
    </row>
    <row r="32" spans="2:25" x14ac:dyDescent="0.35">
      <c r="B32" s="154"/>
      <c r="C32" s="13">
        <v>6</v>
      </c>
      <c r="D32" s="15" t="s">
        <v>6</v>
      </c>
      <c r="E32" s="8" t="s">
        <v>33</v>
      </c>
      <c r="F32" s="42">
        <v>513</v>
      </c>
      <c r="G32" s="42">
        <v>27</v>
      </c>
      <c r="H32" s="42">
        <v>2</v>
      </c>
      <c r="I32" s="42">
        <v>6</v>
      </c>
      <c r="J32" s="42">
        <v>0</v>
      </c>
      <c r="K32" s="46">
        <v>16</v>
      </c>
      <c r="L32" s="42">
        <v>0</v>
      </c>
      <c r="M32" s="42">
        <v>17</v>
      </c>
      <c r="N32" s="20">
        <f t="shared" si="15"/>
        <v>581</v>
      </c>
      <c r="P32" s="53">
        <f t="shared" ref="P32:X32" si="31">(F32/$N$32)*100</f>
        <v>88.296041308089499</v>
      </c>
      <c r="Q32" s="53">
        <f t="shared" si="31"/>
        <v>4.6471600688468158</v>
      </c>
      <c r="R32" s="53">
        <f t="shared" si="31"/>
        <v>0.34423407917383825</v>
      </c>
      <c r="S32" s="53">
        <f t="shared" si="31"/>
        <v>1.0327022375215147</v>
      </c>
      <c r="T32" s="53">
        <f t="shared" si="31"/>
        <v>0</v>
      </c>
      <c r="U32" s="53">
        <f t="shared" si="31"/>
        <v>2.753872633390706</v>
      </c>
      <c r="V32" s="53">
        <f t="shared" si="31"/>
        <v>0</v>
      </c>
      <c r="W32" s="53">
        <f t="shared" si="31"/>
        <v>2.9259896729776247</v>
      </c>
      <c r="X32" s="53">
        <f t="shared" si="31"/>
        <v>100</v>
      </c>
      <c r="Y32" s="55">
        <f t="shared" si="3"/>
        <v>100</v>
      </c>
    </row>
    <row r="33" spans="2:25" x14ac:dyDescent="0.35">
      <c r="B33" s="154"/>
      <c r="C33" s="14"/>
      <c r="D33" s="17"/>
      <c r="E33" s="8" t="s">
        <v>34</v>
      </c>
      <c r="F33" s="42">
        <v>578</v>
      </c>
      <c r="G33" s="42">
        <v>30</v>
      </c>
      <c r="H33" s="42">
        <v>3</v>
      </c>
      <c r="I33" s="42">
        <v>6</v>
      </c>
      <c r="J33" s="42">
        <v>0</v>
      </c>
      <c r="K33" s="46">
        <v>16</v>
      </c>
      <c r="L33" s="42">
        <v>0</v>
      </c>
      <c r="M33" s="42">
        <v>18</v>
      </c>
      <c r="N33" s="20">
        <f t="shared" si="15"/>
        <v>651</v>
      </c>
      <c r="P33" s="53">
        <f t="shared" ref="P33:X33" si="32">(F33/$N$33)*100</f>
        <v>88.786482334869433</v>
      </c>
      <c r="Q33" s="53">
        <f t="shared" si="32"/>
        <v>4.6082949308755765</v>
      </c>
      <c r="R33" s="53">
        <f t="shared" si="32"/>
        <v>0.46082949308755761</v>
      </c>
      <c r="S33" s="53">
        <f t="shared" si="32"/>
        <v>0.92165898617511521</v>
      </c>
      <c r="T33" s="53">
        <f t="shared" si="32"/>
        <v>0</v>
      </c>
      <c r="U33" s="53">
        <f t="shared" si="32"/>
        <v>2.4577572964669741</v>
      </c>
      <c r="V33" s="53">
        <f t="shared" si="32"/>
        <v>0</v>
      </c>
      <c r="W33" s="53">
        <f t="shared" si="32"/>
        <v>2.7649769585253456</v>
      </c>
      <c r="X33" s="53">
        <f t="shared" si="32"/>
        <v>100</v>
      </c>
      <c r="Y33" s="55">
        <f t="shared" si="3"/>
        <v>100.00000000000001</v>
      </c>
    </row>
    <row r="34" spans="2:25" x14ac:dyDescent="0.35">
      <c r="B34" s="154"/>
      <c r="C34" s="11"/>
      <c r="D34" s="12"/>
      <c r="E34" s="8" t="s">
        <v>35</v>
      </c>
      <c r="F34" s="42">
        <v>727</v>
      </c>
      <c r="G34" s="42">
        <v>37</v>
      </c>
      <c r="H34" s="42">
        <v>3</v>
      </c>
      <c r="I34" s="42">
        <v>7</v>
      </c>
      <c r="J34" s="42">
        <v>0</v>
      </c>
      <c r="K34" s="46">
        <v>16</v>
      </c>
      <c r="L34" s="42">
        <v>0</v>
      </c>
      <c r="M34" s="42">
        <v>28</v>
      </c>
      <c r="N34" s="20">
        <f t="shared" si="15"/>
        <v>818</v>
      </c>
      <c r="P34" s="53">
        <f t="shared" ref="P34:X34" si="33">(F34/$N$34)*100</f>
        <v>88.875305623471874</v>
      </c>
      <c r="Q34" s="53">
        <f t="shared" si="33"/>
        <v>4.5232273838630803</v>
      </c>
      <c r="R34" s="53">
        <f t="shared" si="33"/>
        <v>0.36674816625916873</v>
      </c>
      <c r="S34" s="53">
        <f t="shared" si="33"/>
        <v>0.85574572127139359</v>
      </c>
      <c r="T34" s="53">
        <f t="shared" si="33"/>
        <v>0</v>
      </c>
      <c r="U34" s="53">
        <f t="shared" si="33"/>
        <v>1.9559902200488997</v>
      </c>
      <c r="V34" s="53">
        <f t="shared" si="33"/>
        <v>0</v>
      </c>
      <c r="W34" s="53">
        <f t="shared" si="33"/>
        <v>3.4229828850855744</v>
      </c>
      <c r="X34" s="53">
        <f t="shared" si="33"/>
        <v>100</v>
      </c>
      <c r="Y34" s="55">
        <f t="shared" si="3"/>
        <v>99.999999999999986</v>
      </c>
    </row>
    <row r="35" spans="2:25" x14ac:dyDescent="0.35">
      <c r="B35" s="154"/>
      <c r="C35" s="13">
        <v>7</v>
      </c>
      <c r="D35" s="15" t="s">
        <v>9</v>
      </c>
      <c r="E35" s="8" t="s">
        <v>33</v>
      </c>
      <c r="F35" s="42">
        <v>1872</v>
      </c>
      <c r="G35" s="42">
        <v>2375</v>
      </c>
      <c r="H35" s="42">
        <v>12</v>
      </c>
      <c r="I35" s="42">
        <v>250</v>
      </c>
      <c r="J35" s="42">
        <v>6</v>
      </c>
      <c r="K35" s="46">
        <v>494</v>
      </c>
      <c r="L35" s="42">
        <v>1</v>
      </c>
      <c r="M35" s="42">
        <v>87</v>
      </c>
      <c r="N35" s="20">
        <f t="shared" si="15"/>
        <v>5097</v>
      </c>
      <c r="P35" s="53">
        <f t="shared" ref="P35:X35" si="34">(F35/$N$35)*100</f>
        <v>36.72748675691583</v>
      </c>
      <c r="Q35" s="53">
        <f t="shared" si="34"/>
        <v>46.59603688444183</v>
      </c>
      <c r="R35" s="53">
        <f t="shared" si="34"/>
        <v>0.23543260741612712</v>
      </c>
      <c r="S35" s="53">
        <f t="shared" si="34"/>
        <v>4.9048459878359818</v>
      </c>
      <c r="T35" s="53">
        <f t="shared" si="34"/>
        <v>0.11771630370806356</v>
      </c>
      <c r="U35" s="53">
        <f t="shared" si="34"/>
        <v>9.691975671963899</v>
      </c>
      <c r="V35" s="53">
        <f t="shared" si="34"/>
        <v>1.9619383951343928E-2</v>
      </c>
      <c r="W35" s="53">
        <f t="shared" si="34"/>
        <v>1.7068864037669218</v>
      </c>
      <c r="X35" s="53">
        <f t="shared" si="34"/>
        <v>100</v>
      </c>
      <c r="Y35" s="55">
        <f t="shared" si="3"/>
        <v>100</v>
      </c>
    </row>
    <row r="36" spans="2:25" x14ac:dyDescent="0.35">
      <c r="B36" s="154"/>
      <c r="C36" s="14"/>
      <c r="D36" s="17"/>
      <c r="E36" s="8" t="s">
        <v>34</v>
      </c>
      <c r="F36" s="42">
        <v>4583</v>
      </c>
      <c r="G36" s="42">
        <v>13391</v>
      </c>
      <c r="H36" s="42">
        <v>55</v>
      </c>
      <c r="I36" s="42">
        <v>843</v>
      </c>
      <c r="J36" s="42">
        <v>7</v>
      </c>
      <c r="K36" s="46">
        <v>4368</v>
      </c>
      <c r="L36" s="42">
        <v>12</v>
      </c>
      <c r="M36" s="42">
        <v>261</v>
      </c>
      <c r="N36" s="20">
        <f t="shared" si="15"/>
        <v>23520</v>
      </c>
      <c r="P36" s="53">
        <f t="shared" ref="P36:X36" si="35">(F36/$N$36)*100</f>
        <v>19.485544217687075</v>
      </c>
      <c r="Q36" s="53">
        <f t="shared" si="35"/>
        <v>56.93452380952381</v>
      </c>
      <c r="R36" s="53">
        <f t="shared" si="35"/>
        <v>0.233843537414966</v>
      </c>
      <c r="S36" s="53">
        <f t="shared" si="35"/>
        <v>3.5841836734693877</v>
      </c>
      <c r="T36" s="53">
        <f t="shared" si="35"/>
        <v>2.9761904761904764E-2</v>
      </c>
      <c r="U36" s="53">
        <f t="shared" si="35"/>
        <v>18.571428571428573</v>
      </c>
      <c r="V36" s="53">
        <f t="shared" si="35"/>
        <v>5.1020408163265307E-2</v>
      </c>
      <c r="W36" s="53">
        <f t="shared" si="35"/>
        <v>1.1096938775510203</v>
      </c>
      <c r="X36" s="53">
        <f t="shared" si="35"/>
        <v>100</v>
      </c>
      <c r="Y36" s="55">
        <f t="shared" si="3"/>
        <v>100</v>
      </c>
    </row>
    <row r="37" spans="2:25" x14ac:dyDescent="0.35">
      <c r="B37" s="154"/>
      <c r="C37" s="11"/>
      <c r="D37" s="12"/>
      <c r="E37" s="8" t="s">
        <v>35</v>
      </c>
      <c r="F37" s="42">
        <v>7993</v>
      </c>
      <c r="G37" s="42">
        <v>17205</v>
      </c>
      <c r="H37" s="42">
        <v>114</v>
      </c>
      <c r="I37" s="42">
        <v>1942</v>
      </c>
      <c r="J37" s="42">
        <v>10</v>
      </c>
      <c r="K37" s="46">
        <v>10683</v>
      </c>
      <c r="L37" s="42">
        <v>32</v>
      </c>
      <c r="M37" s="42">
        <v>396</v>
      </c>
      <c r="N37" s="20">
        <f t="shared" si="15"/>
        <v>38375</v>
      </c>
      <c r="P37" s="53">
        <f t="shared" ref="P37:X37" si="36">(F37/$N$37)*100</f>
        <v>20.828664495114008</v>
      </c>
      <c r="Q37" s="53">
        <f t="shared" si="36"/>
        <v>44.833876221498372</v>
      </c>
      <c r="R37" s="53">
        <f t="shared" si="36"/>
        <v>0.2970684039087948</v>
      </c>
      <c r="S37" s="53">
        <f t="shared" si="36"/>
        <v>5.060586319218241</v>
      </c>
      <c r="T37" s="53">
        <f t="shared" si="36"/>
        <v>2.6058631921824102E-2</v>
      </c>
      <c r="U37" s="53">
        <f t="shared" si="36"/>
        <v>27.838436482084688</v>
      </c>
      <c r="V37" s="53">
        <f t="shared" si="36"/>
        <v>8.3387622149837123E-2</v>
      </c>
      <c r="W37" s="53">
        <f t="shared" si="36"/>
        <v>1.0319218241042345</v>
      </c>
      <c r="X37" s="53">
        <f t="shared" si="36"/>
        <v>100</v>
      </c>
      <c r="Y37" s="55">
        <f t="shared" si="3"/>
        <v>100.00000000000001</v>
      </c>
    </row>
    <row r="38" spans="2:25" x14ac:dyDescent="0.35">
      <c r="B38" s="154"/>
      <c r="C38" s="13">
        <v>8</v>
      </c>
      <c r="D38" s="15" t="s">
        <v>5</v>
      </c>
      <c r="E38" s="8" t="s">
        <v>33</v>
      </c>
      <c r="F38" s="42">
        <v>1212</v>
      </c>
      <c r="G38" s="42">
        <v>38</v>
      </c>
      <c r="H38" s="42">
        <v>9</v>
      </c>
      <c r="I38" s="42">
        <v>38</v>
      </c>
      <c r="J38" s="42">
        <v>0</v>
      </c>
      <c r="K38" s="46">
        <v>176</v>
      </c>
      <c r="L38" s="42">
        <v>1</v>
      </c>
      <c r="M38" s="42">
        <v>25</v>
      </c>
      <c r="N38" s="20">
        <f t="shared" si="15"/>
        <v>1499</v>
      </c>
      <c r="P38" s="53">
        <f t="shared" ref="P38:X38" si="37">(F38/$N$38)*100</f>
        <v>80.85390260173449</v>
      </c>
      <c r="Q38" s="53">
        <f t="shared" si="37"/>
        <v>2.5350233488992662</v>
      </c>
      <c r="R38" s="53">
        <f t="shared" si="37"/>
        <v>0.60040026684456305</v>
      </c>
      <c r="S38" s="53">
        <f t="shared" si="37"/>
        <v>2.5350233488992662</v>
      </c>
      <c r="T38" s="53">
        <f t="shared" si="37"/>
        <v>0</v>
      </c>
      <c r="U38" s="53">
        <f t="shared" si="37"/>
        <v>11.741160773849233</v>
      </c>
      <c r="V38" s="53">
        <f t="shared" si="37"/>
        <v>6.6711140760506993E-2</v>
      </c>
      <c r="W38" s="53">
        <f t="shared" si="37"/>
        <v>1.6677785190126753</v>
      </c>
      <c r="X38" s="53">
        <f t="shared" si="37"/>
        <v>100</v>
      </c>
      <c r="Y38" s="55">
        <f t="shared" si="3"/>
        <v>100</v>
      </c>
    </row>
    <row r="39" spans="2:25" x14ac:dyDescent="0.35">
      <c r="B39" s="154"/>
      <c r="C39" s="14"/>
      <c r="D39" s="17"/>
      <c r="E39" s="8" t="s">
        <v>34</v>
      </c>
      <c r="F39" s="42">
        <v>2014</v>
      </c>
      <c r="G39" s="42">
        <v>95</v>
      </c>
      <c r="H39" s="42">
        <v>14</v>
      </c>
      <c r="I39" s="42">
        <v>76</v>
      </c>
      <c r="J39" s="42">
        <v>0</v>
      </c>
      <c r="K39" s="46">
        <v>409</v>
      </c>
      <c r="L39" s="42">
        <v>1</v>
      </c>
      <c r="M39" s="42">
        <v>44</v>
      </c>
      <c r="N39" s="20">
        <f t="shared" si="15"/>
        <v>2653</v>
      </c>
      <c r="P39" s="53">
        <f t="shared" ref="P39:X39" si="38">(F39/$N$39)*100</f>
        <v>75.914059555220504</v>
      </c>
      <c r="Q39" s="53">
        <f t="shared" si="38"/>
        <v>3.5808518658122881</v>
      </c>
      <c r="R39" s="53">
        <f t="shared" si="38"/>
        <v>0.52770448548812665</v>
      </c>
      <c r="S39" s="53">
        <f t="shared" si="38"/>
        <v>2.8646814926498303</v>
      </c>
      <c r="T39" s="53">
        <f t="shared" si="38"/>
        <v>0</v>
      </c>
      <c r="U39" s="53">
        <f t="shared" si="38"/>
        <v>15.41650961176027</v>
      </c>
      <c r="V39" s="53">
        <f t="shared" si="38"/>
        <v>3.7693177534866187E-2</v>
      </c>
      <c r="W39" s="53">
        <f t="shared" si="38"/>
        <v>1.6584998115341123</v>
      </c>
      <c r="X39" s="53">
        <f t="shared" si="38"/>
        <v>100</v>
      </c>
      <c r="Y39" s="55">
        <f t="shared" si="3"/>
        <v>100.00000000000001</v>
      </c>
    </row>
    <row r="40" spans="2:25" x14ac:dyDescent="0.35">
      <c r="B40" s="154"/>
      <c r="C40" s="11"/>
      <c r="D40" s="12"/>
      <c r="E40" s="8" t="s">
        <v>35</v>
      </c>
      <c r="F40" s="42">
        <v>2812</v>
      </c>
      <c r="G40" s="42">
        <v>202</v>
      </c>
      <c r="H40" s="42">
        <v>17</v>
      </c>
      <c r="I40" s="42">
        <v>104</v>
      </c>
      <c r="J40" s="42">
        <v>2</v>
      </c>
      <c r="K40" s="46">
        <v>832</v>
      </c>
      <c r="L40" s="42">
        <v>2</v>
      </c>
      <c r="M40" s="42">
        <v>69</v>
      </c>
      <c r="N40" s="20">
        <f t="shared" si="15"/>
        <v>4040</v>
      </c>
      <c r="P40" s="53">
        <f t="shared" ref="P40:X40" si="39">(F40/$N$40)*100</f>
        <v>69.603960396039597</v>
      </c>
      <c r="Q40" s="53">
        <f t="shared" si="39"/>
        <v>5</v>
      </c>
      <c r="R40" s="53">
        <f t="shared" si="39"/>
        <v>0.42079207920792083</v>
      </c>
      <c r="S40" s="53">
        <f t="shared" si="39"/>
        <v>2.5742574257425743</v>
      </c>
      <c r="T40" s="53">
        <f t="shared" si="39"/>
        <v>4.9504950495049507E-2</v>
      </c>
      <c r="U40" s="53">
        <f t="shared" si="39"/>
        <v>20.594059405940595</v>
      </c>
      <c r="V40" s="53">
        <f t="shared" si="39"/>
        <v>4.9504950495049507E-2</v>
      </c>
      <c r="W40" s="53">
        <f t="shared" si="39"/>
        <v>1.7079207920792081</v>
      </c>
      <c r="X40" s="53">
        <f t="shared" si="39"/>
        <v>100</v>
      </c>
      <c r="Y40" s="55">
        <f t="shared" si="3"/>
        <v>100</v>
      </c>
    </row>
    <row r="41" spans="2:25" x14ac:dyDescent="0.35">
      <c r="B41" s="154"/>
      <c r="C41" s="13">
        <v>9</v>
      </c>
      <c r="D41" s="15" t="s">
        <v>11</v>
      </c>
      <c r="E41" s="8" t="s">
        <v>33</v>
      </c>
      <c r="F41" s="42">
        <v>45</v>
      </c>
      <c r="G41" s="42">
        <v>0</v>
      </c>
      <c r="H41" s="42">
        <v>0</v>
      </c>
      <c r="I41" s="42">
        <v>0</v>
      </c>
      <c r="J41" s="42">
        <v>0</v>
      </c>
      <c r="K41" s="46">
        <v>2</v>
      </c>
      <c r="L41" s="42">
        <v>0</v>
      </c>
      <c r="M41" s="42">
        <v>0</v>
      </c>
      <c r="N41" s="20">
        <f t="shared" si="15"/>
        <v>47</v>
      </c>
      <c r="P41" s="53">
        <f t="shared" ref="P41:X41" si="40">(F41/$N$41)*100</f>
        <v>95.744680851063833</v>
      </c>
      <c r="Q41" s="53">
        <f t="shared" si="40"/>
        <v>0</v>
      </c>
      <c r="R41" s="53">
        <f t="shared" si="40"/>
        <v>0</v>
      </c>
      <c r="S41" s="53">
        <f t="shared" si="40"/>
        <v>0</v>
      </c>
      <c r="T41" s="53">
        <f t="shared" si="40"/>
        <v>0</v>
      </c>
      <c r="U41" s="53">
        <f t="shared" si="40"/>
        <v>4.2553191489361701</v>
      </c>
      <c r="V41" s="53">
        <f t="shared" si="40"/>
        <v>0</v>
      </c>
      <c r="W41" s="53">
        <f t="shared" si="40"/>
        <v>0</v>
      </c>
      <c r="X41" s="53">
        <f t="shared" si="40"/>
        <v>100</v>
      </c>
      <c r="Y41" s="55">
        <f t="shared" si="3"/>
        <v>100</v>
      </c>
    </row>
    <row r="42" spans="2:25" x14ac:dyDescent="0.35">
      <c r="B42" s="154"/>
      <c r="C42" s="14"/>
      <c r="D42" s="17"/>
      <c r="E42" s="8" t="s">
        <v>34</v>
      </c>
      <c r="F42" s="42">
        <v>424</v>
      </c>
      <c r="G42" s="42">
        <v>29</v>
      </c>
      <c r="H42" s="42">
        <v>4</v>
      </c>
      <c r="I42" s="42">
        <v>14</v>
      </c>
      <c r="J42" s="42">
        <v>2</v>
      </c>
      <c r="K42" s="46">
        <v>111</v>
      </c>
      <c r="L42" s="42">
        <v>0</v>
      </c>
      <c r="M42" s="42">
        <v>7</v>
      </c>
      <c r="N42" s="20">
        <f t="shared" si="15"/>
        <v>591</v>
      </c>
      <c r="P42" s="53">
        <f t="shared" ref="P42:X42" si="41">(F42/$N$42)*100</f>
        <v>71.742808798646365</v>
      </c>
      <c r="Q42" s="53">
        <f t="shared" si="41"/>
        <v>4.9069373942470387</v>
      </c>
      <c r="R42" s="53">
        <f t="shared" si="41"/>
        <v>0.67681895093062605</v>
      </c>
      <c r="S42" s="53">
        <f t="shared" si="41"/>
        <v>2.3688663282571913</v>
      </c>
      <c r="T42" s="53">
        <f t="shared" si="41"/>
        <v>0.33840947546531303</v>
      </c>
      <c r="U42" s="53">
        <f t="shared" si="41"/>
        <v>18.781725888324875</v>
      </c>
      <c r="V42" s="53">
        <f t="shared" si="41"/>
        <v>0</v>
      </c>
      <c r="W42" s="53">
        <f t="shared" si="41"/>
        <v>1.1844331641285957</v>
      </c>
      <c r="X42" s="53">
        <f t="shared" si="41"/>
        <v>100</v>
      </c>
      <c r="Y42" s="55">
        <f t="shared" si="3"/>
        <v>100</v>
      </c>
    </row>
    <row r="43" spans="2:25" x14ac:dyDescent="0.35">
      <c r="B43" s="154"/>
      <c r="C43" s="11"/>
      <c r="D43" s="12"/>
      <c r="E43" s="8" t="s">
        <v>35</v>
      </c>
      <c r="F43" s="42">
        <v>682</v>
      </c>
      <c r="G43" s="42">
        <v>176</v>
      </c>
      <c r="H43" s="42">
        <v>8</v>
      </c>
      <c r="I43" s="42">
        <v>16</v>
      </c>
      <c r="J43" s="42">
        <v>2</v>
      </c>
      <c r="K43" s="46">
        <v>233</v>
      </c>
      <c r="L43" s="42">
        <v>0</v>
      </c>
      <c r="M43" s="42">
        <v>22</v>
      </c>
      <c r="N43" s="20">
        <f t="shared" si="15"/>
        <v>1139</v>
      </c>
      <c r="P43" s="53">
        <f t="shared" ref="P43:X43" si="42">(F43/$N$43)*100</f>
        <v>59.877085162423185</v>
      </c>
      <c r="Q43" s="53">
        <f t="shared" si="42"/>
        <v>15.452151009657594</v>
      </c>
      <c r="R43" s="53">
        <f t="shared" si="42"/>
        <v>0.70237050043898153</v>
      </c>
      <c r="S43" s="53">
        <f t="shared" si="42"/>
        <v>1.4047410008779631</v>
      </c>
      <c r="T43" s="53">
        <f t="shared" si="42"/>
        <v>0.17559262510974538</v>
      </c>
      <c r="U43" s="53">
        <f t="shared" si="42"/>
        <v>20.456540825285337</v>
      </c>
      <c r="V43" s="53">
        <f t="shared" si="42"/>
        <v>0</v>
      </c>
      <c r="W43" s="53">
        <f t="shared" si="42"/>
        <v>1.9315188762071993</v>
      </c>
      <c r="X43" s="53">
        <f t="shared" si="42"/>
        <v>100</v>
      </c>
      <c r="Y43" s="55">
        <f t="shared" si="3"/>
        <v>100.00000000000001</v>
      </c>
    </row>
    <row r="44" spans="2:25" s="6" customFormat="1" x14ac:dyDescent="0.35">
      <c r="B44" s="154"/>
      <c r="C44" s="57">
        <v>10</v>
      </c>
      <c r="D44" s="58" t="s">
        <v>4</v>
      </c>
      <c r="E44" s="29" t="s">
        <v>33</v>
      </c>
      <c r="F44" s="66">
        <v>170</v>
      </c>
      <c r="G44" s="66">
        <v>5</v>
      </c>
      <c r="H44" s="66">
        <v>0</v>
      </c>
      <c r="I44" s="66">
        <v>2</v>
      </c>
      <c r="J44" s="66">
        <v>0</v>
      </c>
      <c r="K44" s="35">
        <v>23</v>
      </c>
      <c r="L44" s="66">
        <v>0</v>
      </c>
      <c r="M44" s="66">
        <v>1</v>
      </c>
      <c r="N44" s="30">
        <f t="shared" si="15"/>
        <v>201</v>
      </c>
      <c r="P44" s="56">
        <f t="shared" ref="P44:X44" si="43">(F44/$N$44)*100</f>
        <v>84.577114427860707</v>
      </c>
      <c r="Q44" s="56">
        <f t="shared" si="43"/>
        <v>2.4875621890547266</v>
      </c>
      <c r="R44" s="56">
        <f t="shared" si="43"/>
        <v>0</v>
      </c>
      <c r="S44" s="56">
        <f t="shared" si="43"/>
        <v>0.99502487562189057</v>
      </c>
      <c r="T44" s="56">
        <f t="shared" si="43"/>
        <v>0</v>
      </c>
      <c r="U44" s="56">
        <f t="shared" si="43"/>
        <v>11.442786069651742</v>
      </c>
      <c r="V44" s="56">
        <f t="shared" si="43"/>
        <v>0</v>
      </c>
      <c r="W44" s="56">
        <f t="shared" si="43"/>
        <v>0.49751243781094528</v>
      </c>
      <c r="X44" s="56">
        <f t="shared" si="43"/>
        <v>100</v>
      </c>
      <c r="Y44" s="68">
        <f t="shared" si="3"/>
        <v>100.00000000000001</v>
      </c>
    </row>
    <row r="45" spans="2:25" s="6" customFormat="1" x14ac:dyDescent="0.35">
      <c r="B45" s="154"/>
      <c r="C45" s="59"/>
      <c r="D45" s="60"/>
      <c r="E45" s="29" t="s">
        <v>34</v>
      </c>
      <c r="F45" s="66">
        <v>379</v>
      </c>
      <c r="G45" s="66">
        <v>11</v>
      </c>
      <c r="H45" s="66">
        <v>0</v>
      </c>
      <c r="I45" s="66">
        <v>2</v>
      </c>
      <c r="J45" s="66">
        <v>0</v>
      </c>
      <c r="K45" s="35">
        <v>104</v>
      </c>
      <c r="L45" s="66">
        <v>0</v>
      </c>
      <c r="M45" s="66">
        <v>13</v>
      </c>
      <c r="N45" s="30">
        <f t="shared" si="15"/>
        <v>509</v>
      </c>
      <c r="P45" s="56">
        <f t="shared" ref="P45:X45" si="44">(F45/$N$45)*100</f>
        <v>74.459724950884095</v>
      </c>
      <c r="Q45" s="56">
        <f t="shared" si="44"/>
        <v>2.161100196463654</v>
      </c>
      <c r="R45" s="56">
        <f t="shared" si="44"/>
        <v>0</v>
      </c>
      <c r="S45" s="56">
        <f t="shared" si="44"/>
        <v>0.39292730844793711</v>
      </c>
      <c r="T45" s="56">
        <f t="shared" si="44"/>
        <v>0</v>
      </c>
      <c r="U45" s="56">
        <f t="shared" si="44"/>
        <v>20.43222003929273</v>
      </c>
      <c r="V45" s="56">
        <f t="shared" si="44"/>
        <v>0</v>
      </c>
      <c r="W45" s="56">
        <f t="shared" si="44"/>
        <v>2.5540275049115913</v>
      </c>
      <c r="X45" s="56">
        <f t="shared" si="44"/>
        <v>100</v>
      </c>
      <c r="Y45" s="68">
        <f t="shared" si="3"/>
        <v>100</v>
      </c>
    </row>
    <row r="46" spans="2:25" s="6" customFormat="1" x14ac:dyDescent="0.35">
      <c r="B46" s="154"/>
      <c r="C46" s="61"/>
      <c r="D46" s="62"/>
      <c r="E46" s="29" t="s">
        <v>35</v>
      </c>
      <c r="F46" s="66">
        <v>741</v>
      </c>
      <c r="G46" s="66">
        <v>19</v>
      </c>
      <c r="H46" s="66">
        <v>5</v>
      </c>
      <c r="I46" s="66">
        <v>10</v>
      </c>
      <c r="J46" s="66">
        <v>0</v>
      </c>
      <c r="K46" s="35">
        <v>196</v>
      </c>
      <c r="L46" s="66">
        <v>2</v>
      </c>
      <c r="M46" s="66">
        <v>17</v>
      </c>
      <c r="N46" s="30">
        <f t="shared" si="15"/>
        <v>990</v>
      </c>
      <c r="P46" s="56">
        <f t="shared" ref="P46:X46" si="45">(F46/$N$46)*100</f>
        <v>74.848484848484858</v>
      </c>
      <c r="Q46" s="56">
        <f t="shared" si="45"/>
        <v>1.9191919191919191</v>
      </c>
      <c r="R46" s="56">
        <f t="shared" si="45"/>
        <v>0.50505050505050508</v>
      </c>
      <c r="S46" s="56">
        <f t="shared" si="45"/>
        <v>1.0101010101010102</v>
      </c>
      <c r="T46" s="56">
        <f t="shared" si="45"/>
        <v>0</v>
      </c>
      <c r="U46" s="56">
        <f t="shared" si="45"/>
        <v>19.797979797979799</v>
      </c>
      <c r="V46" s="56">
        <f t="shared" si="45"/>
        <v>0.20202020202020202</v>
      </c>
      <c r="W46" s="56">
        <f t="shared" si="45"/>
        <v>1.7171717171717171</v>
      </c>
      <c r="X46" s="56">
        <f t="shared" si="45"/>
        <v>100</v>
      </c>
      <c r="Y46" s="68">
        <f t="shared" si="3"/>
        <v>100.00000000000001</v>
      </c>
    </row>
    <row r="47" spans="2:25" s="6" customFormat="1" x14ac:dyDescent="0.35">
      <c r="B47" s="154"/>
      <c r="C47" s="57">
        <v>11</v>
      </c>
      <c r="D47" s="58" t="s">
        <v>3</v>
      </c>
      <c r="E47" s="29" t="s">
        <v>33</v>
      </c>
      <c r="F47" s="66">
        <v>1456</v>
      </c>
      <c r="G47" s="66">
        <v>21</v>
      </c>
      <c r="H47" s="66">
        <v>5</v>
      </c>
      <c r="I47" s="66">
        <v>35</v>
      </c>
      <c r="J47" s="66">
        <v>0</v>
      </c>
      <c r="K47" s="35">
        <v>324</v>
      </c>
      <c r="L47" s="66">
        <v>2</v>
      </c>
      <c r="M47" s="66">
        <v>22</v>
      </c>
      <c r="N47" s="30">
        <f t="shared" si="15"/>
        <v>1865</v>
      </c>
      <c r="P47" s="56">
        <f t="shared" ref="P47:X47" si="46">(F47/$N$47)*100</f>
        <v>78.06970509383379</v>
      </c>
      <c r="Q47" s="56">
        <f t="shared" si="46"/>
        <v>1.1260053619302948</v>
      </c>
      <c r="R47" s="56">
        <f t="shared" si="46"/>
        <v>0.26809651474530832</v>
      </c>
      <c r="S47" s="56">
        <f t="shared" si="46"/>
        <v>1.8766756032171581</v>
      </c>
      <c r="T47" s="56">
        <f t="shared" si="46"/>
        <v>0</v>
      </c>
      <c r="U47" s="56">
        <f t="shared" si="46"/>
        <v>17.372654155495979</v>
      </c>
      <c r="V47" s="56">
        <f t="shared" si="46"/>
        <v>0.10723860589812334</v>
      </c>
      <c r="W47" s="56">
        <f t="shared" si="46"/>
        <v>1.1796246648793565</v>
      </c>
      <c r="X47" s="56">
        <f t="shared" si="46"/>
        <v>100</v>
      </c>
      <c r="Y47" s="68">
        <f t="shared" si="3"/>
        <v>100</v>
      </c>
    </row>
    <row r="48" spans="2:25" s="6" customFormat="1" x14ac:dyDescent="0.35">
      <c r="B48" s="154"/>
      <c r="C48" s="59"/>
      <c r="D48" s="60"/>
      <c r="E48" s="29" t="s">
        <v>34</v>
      </c>
      <c r="F48" s="66">
        <v>1841</v>
      </c>
      <c r="G48" s="66">
        <v>215</v>
      </c>
      <c r="H48" s="66">
        <v>16</v>
      </c>
      <c r="I48" s="66">
        <v>113</v>
      </c>
      <c r="J48" s="66">
        <v>5</v>
      </c>
      <c r="K48" s="35">
        <v>849</v>
      </c>
      <c r="L48" s="66">
        <v>4</v>
      </c>
      <c r="M48" s="66">
        <v>38</v>
      </c>
      <c r="N48" s="30">
        <f t="shared" si="15"/>
        <v>3081</v>
      </c>
      <c r="P48" s="56">
        <f t="shared" ref="P48:X48" si="47">(F48/$N$48)*100</f>
        <v>59.753326841934438</v>
      </c>
      <c r="Q48" s="56">
        <f t="shared" si="47"/>
        <v>6.9782538136968508</v>
      </c>
      <c r="R48" s="56">
        <f t="shared" si="47"/>
        <v>0.51931191171697499</v>
      </c>
      <c r="S48" s="56">
        <f t="shared" si="47"/>
        <v>3.6676403765011365</v>
      </c>
      <c r="T48" s="56">
        <f t="shared" si="47"/>
        <v>0.16228497241155468</v>
      </c>
      <c r="U48" s="56">
        <f t="shared" si="47"/>
        <v>27.55598831548199</v>
      </c>
      <c r="V48" s="56">
        <f t="shared" si="47"/>
        <v>0.12982797792924375</v>
      </c>
      <c r="W48" s="56">
        <f t="shared" si="47"/>
        <v>1.2333657903278157</v>
      </c>
      <c r="X48" s="56">
        <f t="shared" si="47"/>
        <v>100</v>
      </c>
      <c r="Y48" s="68">
        <f t="shared" si="3"/>
        <v>100</v>
      </c>
    </row>
    <row r="49" spans="2:25" s="6" customFormat="1" x14ac:dyDescent="0.35">
      <c r="B49" s="154"/>
      <c r="C49" s="61"/>
      <c r="D49" s="62"/>
      <c r="E49" s="29" t="s">
        <v>35</v>
      </c>
      <c r="F49" s="66">
        <v>2574</v>
      </c>
      <c r="G49" s="66">
        <v>38</v>
      </c>
      <c r="H49" s="66">
        <v>14</v>
      </c>
      <c r="I49" s="66">
        <v>73</v>
      </c>
      <c r="J49" s="66">
        <v>0</v>
      </c>
      <c r="K49" s="35">
        <v>760</v>
      </c>
      <c r="L49" s="66">
        <v>3</v>
      </c>
      <c r="M49" s="66">
        <v>42</v>
      </c>
      <c r="N49" s="30">
        <f t="shared" si="15"/>
        <v>3504</v>
      </c>
      <c r="P49" s="56">
        <f t="shared" ref="P49:X49" si="48">(F49/$N$49)*100</f>
        <v>73.458904109589042</v>
      </c>
      <c r="Q49" s="56">
        <f t="shared" si="48"/>
        <v>1.0844748858447488</v>
      </c>
      <c r="R49" s="56">
        <f t="shared" si="48"/>
        <v>0.3995433789954338</v>
      </c>
      <c r="S49" s="56">
        <f t="shared" si="48"/>
        <v>2.083333333333333</v>
      </c>
      <c r="T49" s="56">
        <f t="shared" si="48"/>
        <v>0</v>
      </c>
      <c r="U49" s="56">
        <f t="shared" si="48"/>
        <v>21.689497716894977</v>
      </c>
      <c r="V49" s="56">
        <f t="shared" si="48"/>
        <v>8.5616438356164379E-2</v>
      </c>
      <c r="W49" s="56">
        <f t="shared" si="48"/>
        <v>1.1986301369863013</v>
      </c>
      <c r="X49" s="56">
        <f t="shared" si="48"/>
        <v>100</v>
      </c>
      <c r="Y49" s="68">
        <f t="shared" si="3"/>
        <v>99.999999999999986</v>
      </c>
    </row>
    <row r="50" spans="2:25" x14ac:dyDescent="0.35">
      <c r="B50" s="154"/>
      <c r="C50" s="166" t="s">
        <v>42</v>
      </c>
      <c r="D50" s="167"/>
      <c r="E50" s="8" t="s">
        <v>33</v>
      </c>
      <c r="F50" s="46">
        <f>SUM(F17,F20,F23,F26,F29,F32,F35,F38,F41,F44,F47)</f>
        <v>39635</v>
      </c>
      <c r="G50" s="46">
        <f t="shared" ref="G50:M50" si="49">SUM(G17,G20,G23,G26,G29,G32,G35,G38,G41,G44,G47)</f>
        <v>59053</v>
      </c>
      <c r="H50" s="46">
        <f t="shared" si="49"/>
        <v>441</v>
      </c>
      <c r="I50" s="46">
        <f t="shared" si="49"/>
        <v>2902</v>
      </c>
      <c r="J50" s="46">
        <f t="shared" si="49"/>
        <v>39</v>
      </c>
      <c r="K50" s="46">
        <f>SUM(K17,K20,K23,K26,K29,K32,K35,K38,K41,K44,K47)</f>
        <v>6872</v>
      </c>
      <c r="L50" s="46">
        <f t="shared" si="49"/>
        <v>301</v>
      </c>
      <c r="M50" s="46">
        <f t="shared" si="49"/>
        <v>1404</v>
      </c>
      <c r="N50" s="20">
        <f t="shared" si="15"/>
        <v>110647</v>
      </c>
      <c r="P50" s="53">
        <f t="shared" ref="P50:X50" si="50">(F50/$N$50)*100</f>
        <v>35.82112483845021</v>
      </c>
      <c r="Q50" s="53">
        <f t="shared" si="50"/>
        <v>53.370629117825153</v>
      </c>
      <c r="R50" s="53">
        <f t="shared" si="50"/>
        <v>0.39856480519128401</v>
      </c>
      <c r="S50" s="53">
        <f t="shared" si="50"/>
        <v>2.6227552486737098</v>
      </c>
      <c r="T50" s="53">
        <f t="shared" si="50"/>
        <v>3.5247227669977496E-2</v>
      </c>
      <c r="U50" s="53">
        <f t="shared" si="50"/>
        <v>6.2107422704637267</v>
      </c>
      <c r="V50" s="53">
        <f t="shared" si="50"/>
        <v>0.27203629560674941</v>
      </c>
      <c r="W50" s="53">
        <f t="shared" si="50"/>
        <v>1.2689001961191899</v>
      </c>
      <c r="X50" s="53">
        <f t="shared" si="50"/>
        <v>100</v>
      </c>
      <c r="Y50" s="55">
        <f t="shared" si="3"/>
        <v>100.00000000000001</v>
      </c>
    </row>
    <row r="51" spans="2:25" x14ac:dyDescent="0.35">
      <c r="B51" s="154"/>
      <c r="C51" s="168"/>
      <c r="D51" s="169"/>
      <c r="E51" s="8" t="s">
        <v>34</v>
      </c>
      <c r="F51" s="46">
        <f t="shared" ref="F51:M52" si="51">SUM(F18,F21,F24,F27,F30,F33,F36,F39,F42,F45,F48)</f>
        <v>45529</v>
      </c>
      <c r="G51" s="46">
        <f t="shared" si="51"/>
        <v>92189</v>
      </c>
      <c r="H51" s="46">
        <f t="shared" si="51"/>
        <v>529</v>
      </c>
      <c r="I51" s="46">
        <f t="shared" si="51"/>
        <v>6958</v>
      </c>
      <c r="J51" s="46">
        <f t="shared" si="51"/>
        <v>47</v>
      </c>
      <c r="K51" s="46">
        <f>SUM(K18,K21,K24,K27,K30,K33,K36,K39,K42,K45,K48)</f>
        <v>12472</v>
      </c>
      <c r="L51" s="46">
        <f t="shared" si="51"/>
        <v>307</v>
      </c>
      <c r="M51" s="46">
        <f t="shared" si="51"/>
        <v>1745</v>
      </c>
      <c r="N51" s="20">
        <f t="shared" si="15"/>
        <v>159776</v>
      </c>
      <c r="P51" s="53">
        <f t="shared" ref="P51:X51" si="52">(F51/$N$51)*100</f>
        <v>28.495518726216702</v>
      </c>
      <c r="Q51" s="53">
        <f t="shared" si="52"/>
        <v>57.698903464850794</v>
      </c>
      <c r="R51" s="53">
        <f t="shared" si="52"/>
        <v>0.33108852393350691</v>
      </c>
      <c r="S51" s="53">
        <f t="shared" si="52"/>
        <v>4.3548467854996993</v>
      </c>
      <c r="T51" s="53">
        <f t="shared" si="52"/>
        <v>2.9416182655718003E-2</v>
      </c>
      <c r="U51" s="53">
        <f t="shared" si="52"/>
        <v>7.8059282996194677</v>
      </c>
      <c r="V51" s="53">
        <f t="shared" si="52"/>
        <v>0.19214400160224313</v>
      </c>
      <c r="W51" s="53">
        <f t="shared" si="52"/>
        <v>1.0921540156218708</v>
      </c>
      <c r="X51" s="53">
        <f t="shared" si="52"/>
        <v>100</v>
      </c>
      <c r="Y51" s="55">
        <f t="shared" si="3"/>
        <v>100.00000000000001</v>
      </c>
    </row>
    <row r="52" spans="2:25" x14ac:dyDescent="0.35">
      <c r="B52" s="165"/>
      <c r="C52" s="170"/>
      <c r="D52" s="171"/>
      <c r="E52" s="8" t="s">
        <v>35</v>
      </c>
      <c r="F52" s="46">
        <f t="shared" si="51"/>
        <v>77054</v>
      </c>
      <c r="G52" s="46">
        <f t="shared" si="51"/>
        <v>112484</v>
      </c>
      <c r="H52" s="46">
        <f t="shared" si="51"/>
        <v>826</v>
      </c>
      <c r="I52" s="46">
        <f t="shared" si="51"/>
        <v>9277</v>
      </c>
      <c r="J52" s="46">
        <f t="shared" si="51"/>
        <v>53</v>
      </c>
      <c r="K52" s="46">
        <f>SUM(K19,K22,K25,K28,K31,K34,K37,K40,K43,K46,K49)</f>
        <v>22401</v>
      </c>
      <c r="L52" s="46">
        <f t="shared" si="51"/>
        <v>472</v>
      </c>
      <c r="M52" s="46">
        <f t="shared" si="51"/>
        <v>2600</v>
      </c>
      <c r="N52" s="20">
        <f t="shared" si="15"/>
        <v>225167</v>
      </c>
      <c r="P52" s="53">
        <f t="shared" ref="P52:X52" si="53">(F52/$N$52)*100</f>
        <v>34.220822767101751</v>
      </c>
      <c r="Q52" s="53">
        <f t="shared" si="53"/>
        <v>49.955810576150142</v>
      </c>
      <c r="R52" s="53">
        <f t="shared" si="53"/>
        <v>0.36683883517566962</v>
      </c>
      <c r="S52" s="53">
        <f t="shared" si="53"/>
        <v>4.1200531161315821</v>
      </c>
      <c r="T52" s="53">
        <f t="shared" si="53"/>
        <v>2.3538085065751196E-2</v>
      </c>
      <c r="U52" s="53">
        <f t="shared" si="53"/>
        <v>9.9486159161866521</v>
      </c>
      <c r="V52" s="53">
        <f t="shared" si="53"/>
        <v>0.20962219152895403</v>
      </c>
      <c r="W52" s="53">
        <f t="shared" si="53"/>
        <v>1.1546985126594929</v>
      </c>
      <c r="X52" s="53">
        <f t="shared" si="53"/>
        <v>100</v>
      </c>
      <c r="Y52" s="55">
        <f t="shared" si="3"/>
        <v>100</v>
      </c>
    </row>
    <row r="56" spans="2:25" x14ac:dyDescent="0.35">
      <c r="P56" s="72"/>
    </row>
    <row r="57" spans="2:25" x14ac:dyDescent="0.35">
      <c r="P57" s="72"/>
    </row>
    <row r="58" spans="2:25" x14ac:dyDescent="0.35">
      <c r="P58" s="72"/>
    </row>
  </sheetData>
  <mergeCells count="8">
    <mergeCell ref="P2:X2"/>
    <mergeCell ref="E16:F16"/>
    <mergeCell ref="E3:F3"/>
    <mergeCell ref="B2:N2"/>
    <mergeCell ref="B3:B15"/>
    <mergeCell ref="C15:D15"/>
    <mergeCell ref="B16:B52"/>
    <mergeCell ref="C50:D52"/>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99C93-8BA1-4857-888D-17A073518E18}">
  <dimension ref="B2:X48"/>
  <sheetViews>
    <sheetView workbookViewId="0">
      <selection activeCell="S47" sqref="S47"/>
    </sheetView>
  </sheetViews>
  <sheetFormatPr defaultRowHeight="14.5" x14ac:dyDescent="0.35"/>
  <cols>
    <col min="3" max="3" width="4" customWidth="1"/>
    <col min="4" max="4" width="22.08984375" customWidth="1"/>
    <col min="5" max="5" width="3.36328125" customWidth="1"/>
    <col min="6" max="6" width="12.26953125" customWidth="1"/>
    <col min="7" max="7" width="12.90625" customWidth="1"/>
    <col min="8" max="8" width="13" customWidth="1"/>
    <col min="10" max="10" width="15.453125" customWidth="1"/>
    <col min="11" max="11" width="13.26953125" customWidth="1"/>
    <col min="13" max="13" width="10.54296875" customWidth="1"/>
    <col min="14" max="14" width="10" customWidth="1"/>
    <col min="15" max="15" width="2.1796875" customWidth="1"/>
    <col min="16" max="16" width="8.54296875" customWidth="1"/>
    <col min="17" max="17" width="13.81640625" customWidth="1"/>
    <col min="18" max="18" width="15.1796875" customWidth="1"/>
    <col min="20" max="20" width="16.453125" customWidth="1"/>
    <col min="21" max="21" width="11.1796875" customWidth="1"/>
    <col min="22" max="22" width="11.453125" customWidth="1"/>
    <col min="23" max="23" width="12.08984375" customWidth="1"/>
  </cols>
  <sheetData>
    <row r="2" spans="2:24" s="23" customFormat="1" x14ac:dyDescent="0.35">
      <c r="B2" s="132" t="s">
        <v>283</v>
      </c>
      <c r="C2" s="132"/>
      <c r="D2" s="132"/>
      <c r="E2" s="132"/>
      <c r="F2" s="132"/>
      <c r="G2" s="132"/>
      <c r="H2" s="132"/>
      <c r="I2" s="132"/>
      <c r="J2" s="132"/>
      <c r="K2" s="132"/>
      <c r="L2" s="132"/>
      <c r="M2" s="132"/>
      <c r="N2" s="132"/>
      <c r="O2" s="1"/>
      <c r="P2" s="132" t="s">
        <v>655</v>
      </c>
      <c r="Q2" s="132"/>
      <c r="R2" s="132"/>
      <c r="S2" s="132"/>
      <c r="T2" s="132"/>
      <c r="U2" s="132"/>
      <c r="V2" s="132"/>
      <c r="W2" s="132"/>
      <c r="X2" s="132"/>
    </row>
    <row r="3" spans="2:24" ht="43.5" customHeight="1" x14ac:dyDescent="0.35">
      <c r="B3" s="153" t="s">
        <v>64</v>
      </c>
      <c r="C3" s="16" t="s">
        <v>1</v>
      </c>
      <c r="D3" s="16" t="s">
        <v>0</v>
      </c>
      <c r="E3" s="135" t="s">
        <v>65</v>
      </c>
      <c r="F3" s="137"/>
      <c r="G3" s="31" t="s">
        <v>66</v>
      </c>
      <c r="H3" s="31" t="s">
        <v>67</v>
      </c>
      <c r="I3" s="31" t="s">
        <v>68</v>
      </c>
      <c r="J3" s="31" t="s">
        <v>69</v>
      </c>
      <c r="K3" s="50" t="s">
        <v>268</v>
      </c>
      <c r="L3" s="31" t="s">
        <v>70</v>
      </c>
      <c r="M3" s="31" t="s">
        <v>71</v>
      </c>
      <c r="N3" s="31" t="s">
        <v>42</v>
      </c>
      <c r="O3" s="51"/>
      <c r="P3" s="49" t="s">
        <v>65</v>
      </c>
      <c r="Q3" s="47" t="s">
        <v>66</v>
      </c>
      <c r="R3" s="47" t="s">
        <v>67</v>
      </c>
      <c r="S3" s="47" t="s">
        <v>68</v>
      </c>
      <c r="T3" s="47" t="s">
        <v>69</v>
      </c>
      <c r="U3" s="48" t="s">
        <v>268</v>
      </c>
      <c r="V3" s="47" t="s">
        <v>70</v>
      </c>
      <c r="W3" s="47" t="s">
        <v>71</v>
      </c>
      <c r="X3" s="47" t="s">
        <v>42</v>
      </c>
    </row>
    <row r="4" spans="2:24" x14ac:dyDescent="0.35">
      <c r="B4" s="154"/>
      <c r="C4" s="13">
        <v>1</v>
      </c>
      <c r="D4" s="15" t="s">
        <v>36</v>
      </c>
      <c r="E4" s="10"/>
      <c r="F4" s="41">
        <v>96326</v>
      </c>
      <c r="G4" s="42">
        <v>44594</v>
      </c>
      <c r="H4" s="42">
        <v>676</v>
      </c>
      <c r="I4" s="42">
        <v>48033</v>
      </c>
      <c r="J4" s="42">
        <v>1042</v>
      </c>
      <c r="K4" s="54">
        <v>82805</v>
      </c>
      <c r="L4" s="42">
        <v>1454</v>
      </c>
      <c r="M4" s="42">
        <v>10746</v>
      </c>
      <c r="N4" s="20">
        <f t="shared" ref="N4:N14" si="0">SUM(F4:M4)</f>
        <v>285676</v>
      </c>
      <c r="O4" s="24"/>
      <c r="P4" s="53">
        <f t="shared" ref="P4:X4" si="1">(F4/$N$4)*100</f>
        <v>33.71861829485151</v>
      </c>
      <c r="Q4" s="53">
        <f t="shared" si="1"/>
        <v>15.609991738893012</v>
      </c>
      <c r="R4" s="53">
        <f t="shared" si="1"/>
        <v>0.23663170864895894</v>
      </c>
      <c r="S4" s="53">
        <f t="shared" si="1"/>
        <v>16.813803049608648</v>
      </c>
      <c r="T4" s="53">
        <f t="shared" si="1"/>
        <v>0.36474887634943082</v>
      </c>
      <c r="U4" s="53">
        <f t="shared" si="1"/>
        <v>28.985634074966043</v>
      </c>
      <c r="V4" s="53">
        <f t="shared" si="1"/>
        <v>0.50896820173903301</v>
      </c>
      <c r="W4" s="53">
        <f t="shared" si="1"/>
        <v>3.7616040549433629</v>
      </c>
      <c r="X4" s="53">
        <f t="shared" si="1"/>
        <v>100</v>
      </c>
    </row>
    <row r="5" spans="2:24" x14ac:dyDescent="0.35">
      <c r="B5" s="154"/>
      <c r="C5" s="13">
        <v>2</v>
      </c>
      <c r="D5" s="15" t="s">
        <v>24</v>
      </c>
      <c r="E5" s="10"/>
      <c r="F5" s="41">
        <v>231974</v>
      </c>
      <c r="G5" s="42">
        <v>132724</v>
      </c>
      <c r="H5" s="42">
        <v>1975</v>
      </c>
      <c r="I5" s="42">
        <v>137563</v>
      </c>
      <c r="J5" s="42">
        <v>3154</v>
      </c>
      <c r="K5" s="54">
        <v>142136</v>
      </c>
      <c r="L5" s="42">
        <v>2310</v>
      </c>
      <c r="M5" s="42">
        <v>27468</v>
      </c>
      <c r="N5" s="20">
        <f t="shared" si="0"/>
        <v>679304</v>
      </c>
      <c r="O5" s="24"/>
      <c r="P5" s="53">
        <f t="shared" ref="P5:X5" si="2">(F5/$N$5)*100</f>
        <v>34.148775805824791</v>
      </c>
      <c r="Q5" s="53">
        <f t="shared" si="2"/>
        <v>19.538233250503456</v>
      </c>
      <c r="R5" s="53">
        <f t="shared" si="2"/>
        <v>0.29073875613863603</v>
      </c>
      <c r="S5" s="53">
        <f t="shared" si="2"/>
        <v>20.250580005417309</v>
      </c>
      <c r="T5" s="53">
        <f t="shared" si="2"/>
        <v>0.4642987528411433</v>
      </c>
      <c r="U5" s="53">
        <f t="shared" si="2"/>
        <v>20.923769034187934</v>
      </c>
      <c r="V5" s="53">
        <f t="shared" si="2"/>
        <v>0.34005393755961982</v>
      </c>
      <c r="W5" s="53">
        <f t="shared" si="2"/>
        <v>4.0435504575271164</v>
      </c>
      <c r="X5" s="53">
        <f t="shared" si="2"/>
        <v>100</v>
      </c>
    </row>
    <row r="6" spans="2:24" x14ac:dyDescent="0.35">
      <c r="B6" s="154"/>
      <c r="C6" s="13">
        <v>3</v>
      </c>
      <c r="D6" s="15" t="s">
        <v>25</v>
      </c>
      <c r="E6" s="10"/>
      <c r="F6" s="41">
        <v>349417</v>
      </c>
      <c r="G6" s="42">
        <v>49216</v>
      </c>
      <c r="H6" s="42">
        <v>1932</v>
      </c>
      <c r="I6" s="42">
        <v>304387</v>
      </c>
      <c r="J6" s="42">
        <v>3669</v>
      </c>
      <c r="K6" s="54">
        <v>143289</v>
      </c>
      <c r="L6" s="42">
        <v>2884</v>
      </c>
      <c r="M6" s="42">
        <v>28218</v>
      </c>
      <c r="N6" s="20">
        <f t="shared" si="0"/>
        <v>883012</v>
      </c>
      <c r="O6" s="24"/>
      <c r="P6" s="53">
        <f t="shared" ref="P6:X6" si="3">(F6/$N$6)*100</f>
        <v>39.571036407206243</v>
      </c>
      <c r="Q6" s="53">
        <f t="shared" si="3"/>
        <v>5.5736501882194123</v>
      </c>
      <c r="R6" s="53">
        <f t="shared" si="3"/>
        <v>0.21879657354599938</v>
      </c>
      <c r="S6" s="53">
        <f t="shared" si="3"/>
        <v>34.47144546166983</v>
      </c>
      <c r="T6" s="53">
        <f t="shared" si="3"/>
        <v>0.41550964199807028</v>
      </c>
      <c r="U6" s="53">
        <f t="shared" si="3"/>
        <v>16.227299289250883</v>
      </c>
      <c r="V6" s="53">
        <f t="shared" si="3"/>
        <v>0.32660937790199907</v>
      </c>
      <c r="W6" s="53">
        <f t="shared" si="3"/>
        <v>3.1956530602075621</v>
      </c>
      <c r="X6" s="53">
        <f t="shared" si="3"/>
        <v>100</v>
      </c>
    </row>
    <row r="7" spans="2:24" ht="15.5" customHeight="1" x14ac:dyDescent="0.35">
      <c r="B7" s="154"/>
      <c r="C7" s="13">
        <v>4</v>
      </c>
      <c r="D7" s="18" t="s">
        <v>26</v>
      </c>
      <c r="E7" s="10"/>
      <c r="F7" s="41">
        <v>36105</v>
      </c>
      <c r="G7" s="42">
        <v>1935</v>
      </c>
      <c r="H7" s="42">
        <v>209</v>
      </c>
      <c r="I7" s="42">
        <v>33304</v>
      </c>
      <c r="J7" s="42">
        <v>2350</v>
      </c>
      <c r="K7" s="54">
        <v>34633</v>
      </c>
      <c r="L7" s="42">
        <v>574</v>
      </c>
      <c r="M7" s="42">
        <v>3744</v>
      </c>
      <c r="N7" s="20">
        <f t="shared" si="0"/>
        <v>112854</v>
      </c>
      <c r="O7" s="24"/>
      <c r="P7" s="53">
        <f t="shared" ref="P7:X7" si="4">(F7/$N$7)*100</f>
        <v>31.992663086820137</v>
      </c>
      <c r="Q7" s="53">
        <f t="shared" si="4"/>
        <v>1.7146047105109257</v>
      </c>
      <c r="R7" s="53">
        <f t="shared" si="4"/>
        <v>0.18519503074769172</v>
      </c>
      <c r="S7" s="53">
        <f t="shared" si="4"/>
        <v>29.510695234550838</v>
      </c>
      <c r="T7" s="53">
        <f t="shared" si="4"/>
        <v>2.0823364701295479</v>
      </c>
      <c r="U7" s="53">
        <f t="shared" si="4"/>
        <v>30.688322965956015</v>
      </c>
      <c r="V7" s="53">
        <f t="shared" si="4"/>
        <v>0.50862175908696194</v>
      </c>
      <c r="W7" s="53">
        <f t="shared" si="4"/>
        <v>3.3175607421978839</v>
      </c>
      <c r="X7" s="53">
        <f t="shared" si="4"/>
        <v>100</v>
      </c>
    </row>
    <row r="8" spans="2:24" ht="14.5" customHeight="1" x14ac:dyDescent="0.35">
      <c r="B8" s="154"/>
      <c r="C8" s="13">
        <v>5</v>
      </c>
      <c r="D8" s="15" t="s">
        <v>27</v>
      </c>
      <c r="E8" s="10"/>
      <c r="F8" s="43">
        <v>32982</v>
      </c>
      <c r="G8" s="44">
        <v>1458</v>
      </c>
      <c r="H8" s="44">
        <v>78</v>
      </c>
      <c r="I8" s="44">
        <v>25548</v>
      </c>
      <c r="J8" s="44">
        <v>888</v>
      </c>
      <c r="K8" s="54">
        <v>10846</v>
      </c>
      <c r="L8" s="44">
        <v>312</v>
      </c>
      <c r="M8" s="44">
        <v>3032</v>
      </c>
      <c r="N8" s="20">
        <f t="shared" si="0"/>
        <v>75144</v>
      </c>
      <c r="O8" s="24"/>
      <c r="P8" s="53">
        <f t="shared" ref="P8:X8" si="5">(F8/$N$8)*100</f>
        <v>43.891727882465666</v>
      </c>
      <c r="Q8" s="53">
        <f t="shared" si="5"/>
        <v>1.9402746726285529</v>
      </c>
      <c r="R8" s="53">
        <f t="shared" si="5"/>
        <v>0.10380070265091025</v>
      </c>
      <c r="S8" s="53">
        <f t="shared" si="5"/>
        <v>33.998722452890448</v>
      </c>
      <c r="T8" s="53">
        <f t="shared" si="5"/>
        <v>1.1817310763334399</v>
      </c>
      <c r="U8" s="53">
        <f t="shared" si="5"/>
        <v>14.433620781432982</v>
      </c>
      <c r="V8" s="53">
        <f t="shared" si="5"/>
        <v>0.415202810603641</v>
      </c>
      <c r="W8" s="53">
        <f t="shared" si="5"/>
        <v>4.0349196209943576</v>
      </c>
      <c r="X8" s="53">
        <f t="shared" si="5"/>
        <v>100</v>
      </c>
    </row>
    <row r="9" spans="2:24" x14ac:dyDescent="0.35">
      <c r="B9" s="154"/>
      <c r="C9" s="13">
        <v>6</v>
      </c>
      <c r="D9" s="15" t="s">
        <v>28</v>
      </c>
      <c r="E9" s="10"/>
      <c r="F9" s="41">
        <v>41737</v>
      </c>
      <c r="G9" s="42">
        <v>1001</v>
      </c>
      <c r="H9" s="42">
        <v>251</v>
      </c>
      <c r="I9" s="42">
        <v>4563</v>
      </c>
      <c r="J9" s="42">
        <v>100</v>
      </c>
      <c r="K9" s="54">
        <v>12041</v>
      </c>
      <c r="L9" s="42">
        <v>194</v>
      </c>
      <c r="M9" s="42">
        <v>2424</v>
      </c>
      <c r="N9" s="20">
        <f t="shared" si="0"/>
        <v>62311</v>
      </c>
      <c r="O9" s="24"/>
      <c r="P9" s="53">
        <f t="shared" ref="P9:X9" si="6">(F9/$N$9)*100</f>
        <v>66.98175282052928</v>
      </c>
      <c r="Q9" s="53">
        <f t="shared" si="6"/>
        <v>1.6064579287766205</v>
      </c>
      <c r="R9" s="53">
        <f t="shared" si="6"/>
        <v>0.40281812200093081</v>
      </c>
      <c r="S9" s="53">
        <f t="shared" si="6"/>
        <v>7.322944584423297</v>
      </c>
      <c r="T9" s="53">
        <f t="shared" si="6"/>
        <v>0.16048530757009197</v>
      </c>
      <c r="U9" s="53">
        <f t="shared" si="6"/>
        <v>19.324035884514775</v>
      </c>
      <c r="V9" s="53">
        <f t="shared" si="6"/>
        <v>0.31134149668597844</v>
      </c>
      <c r="W9" s="53">
        <f t="shared" si="6"/>
        <v>3.8901638554990292</v>
      </c>
      <c r="X9" s="53">
        <f t="shared" si="6"/>
        <v>100</v>
      </c>
    </row>
    <row r="10" spans="2:24" x14ac:dyDescent="0.35">
      <c r="B10" s="154"/>
      <c r="C10" s="13">
        <v>7</v>
      </c>
      <c r="D10" s="15" t="s">
        <v>29</v>
      </c>
      <c r="E10" s="10"/>
      <c r="F10" s="41">
        <v>246553</v>
      </c>
      <c r="G10" s="42">
        <v>92507</v>
      </c>
      <c r="H10" s="42">
        <v>2264</v>
      </c>
      <c r="I10" s="42">
        <v>128147</v>
      </c>
      <c r="J10" s="42">
        <v>7637</v>
      </c>
      <c r="K10" s="54">
        <v>356270</v>
      </c>
      <c r="L10" s="42">
        <v>1893</v>
      </c>
      <c r="M10" s="42">
        <v>21294</v>
      </c>
      <c r="N10" s="20">
        <f t="shared" si="0"/>
        <v>856565</v>
      </c>
      <c r="O10" s="24"/>
      <c r="P10" s="53">
        <f t="shared" ref="P10:X10" si="7">(F10/$N$10)*100</f>
        <v>28.78392182729857</v>
      </c>
      <c r="Q10" s="53">
        <f t="shared" si="7"/>
        <v>10.799764174347541</v>
      </c>
      <c r="R10" s="53">
        <f t="shared" si="7"/>
        <v>0.26431152335199315</v>
      </c>
      <c r="S10" s="53">
        <f t="shared" si="7"/>
        <v>14.960569250436336</v>
      </c>
      <c r="T10" s="53">
        <f t="shared" si="7"/>
        <v>0.8915844098229555</v>
      </c>
      <c r="U10" s="53">
        <f t="shared" si="7"/>
        <v>41.592873862462277</v>
      </c>
      <c r="V10" s="53">
        <f t="shared" si="7"/>
        <v>0.22099899015252783</v>
      </c>
      <c r="W10" s="53">
        <f t="shared" si="7"/>
        <v>2.4859759621278013</v>
      </c>
      <c r="X10" s="53">
        <f t="shared" si="7"/>
        <v>100</v>
      </c>
    </row>
    <row r="11" spans="2:24" x14ac:dyDescent="0.35">
      <c r="B11" s="154"/>
      <c r="C11" s="13">
        <v>8</v>
      </c>
      <c r="D11" s="15" t="s">
        <v>30</v>
      </c>
      <c r="E11" s="10"/>
      <c r="F11" s="41">
        <v>143364</v>
      </c>
      <c r="G11" s="42">
        <v>1868</v>
      </c>
      <c r="H11" s="42">
        <v>587</v>
      </c>
      <c r="I11" s="42">
        <v>26503</v>
      </c>
      <c r="J11" s="42">
        <v>683</v>
      </c>
      <c r="K11" s="54">
        <v>36460</v>
      </c>
      <c r="L11" s="42">
        <v>449</v>
      </c>
      <c r="M11" s="42">
        <v>6792</v>
      </c>
      <c r="N11" s="20">
        <f t="shared" si="0"/>
        <v>216706</v>
      </c>
      <c r="O11" s="24"/>
      <c r="P11" s="53">
        <f t="shared" ref="P11:X11" si="8">(F11/$N$11)*100</f>
        <v>66.155990143327827</v>
      </c>
      <c r="Q11" s="53">
        <f t="shared" si="8"/>
        <v>0.86199736047917452</v>
      </c>
      <c r="R11" s="53">
        <f t="shared" si="8"/>
        <v>0.27087390289147506</v>
      </c>
      <c r="S11" s="53">
        <f t="shared" si="8"/>
        <v>12.229933642815611</v>
      </c>
      <c r="T11" s="53">
        <f t="shared" si="8"/>
        <v>0.31517355310882028</v>
      </c>
      <c r="U11" s="53">
        <f t="shared" si="8"/>
        <v>16.824637988795878</v>
      </c>
      <c r="V11" s="53">
        <f t="shared" si="8"/>
        <v>0.20719315570404143</v>
      </c>
      <c r="W11" s="53">
        <f t="shared" si="8"/>
        <v>3.1342002528771702</v>
      </c>
      <c r="X11" s="53">
        <f t="shared" si="8"/>
        <v>100</v>
      </c>
    </row>
    <row r="12" spans="2:24" x14ac:dyDescent="0.35">
      <c r="B12" s="154"/>
      <c r="C12" s="13">
        <v>9</v>
      </c>
      <c r="D12" s="15" t="s">
        <v>31</v>
      </c>
      <c r="E12" s="10"/>
      <c r="F12" s="41">
        <v>132213</v>
      </c>
      <c r="G12" s="42">
        <v>2203</v>
      </c>
      <c r="H12" s="42">
        <v>403</v>
      </c>
      <c r="I12" s="42">
        <v>24556</v>
      </c>
      <c r="J12" s="42">
        <v>547</v>
      </c>
      <c r="K12" s="54">
        <v>45273</v>
      </c>
      <c r="L12" s="42">
        <v>477</v>
      </c>
      <c r="M12" s="42">
        <v>5715</v>
      </c>
      <c r="N12" s="20">
        <f t="shared" si="0"/>
        <v>211387</v>
      </c>
      <c r="O12" s="24"/>
      <c r="P12" s="53">
        <f t="shared" ref="P12:X12" si="9">(F12/$N$12)*100</f>
        <v>62.545473468094059</v>
      </c>
      <c r="Q12" s="53">
        <f t="shared" si="9"/>
        <v>1.0421643715081816</v>
      </c>
      <c r="R12" s="53">
        <f t="shared" si="9"/>
        <v>0.19064559315378904</v>
      </c>
      <c r="S12" s="53">
        <f t="shared" si="9"/>
        <v>11.616608400705815</v>
      </c>
      <c r="T12" s="53">
        <f t="shared" si="9"/>
        <v>0.25876709542214044</v>
      </c>
      <c r="U12" s="53">
        <f t="shared" si="9"/>
        <v>21.4171164735769</v>
      </c>
      <c r="V12" s="53">
        <f t="shared" si="9"/>
        <v>0.22565247626391405</v>
      </c>
      <c r="W12" s="53">
        <f t="shared" si="9"/>
        <v>2.7035721212751969</v>
      </c>
      <c r="X12" s="53">
        <f t="shared" si="9"/>
        <v>100</v>
      </c>
    </row>
    <row r="13" spans="2:24" x14ac:dyDescent="0.35">
      <c r="B13" s="154"/>
      <c r="C13" s="13">
        <v>10</v>
      </c>
      <c r="D13" s="15" t="s">
        <v>32</v>
      </c>
      <c r="E13" s="10"/>
      <c r="F13" s="41">
        <v>1098337</v>
      </c>
      <c r="G13" s="42">
        <v>128430</v>
      </c>
      <c r="H13" s="42">
        <v>7365</v>
      </c>
      <c r="I13" s="42">
        <v>293715</v>
      </c>
      <c r="J13" s="42">
        <v>9635</v>
      </c>
      <c r="K13" s="54">
        <v>765764</v>
      </c>
      <c r="L13" s="42">
        <v>5368</v>
      </c>
      <c r="M13" s="42">
        <v>75676</v>
      </c>
      <c r="N13" s="20">
        <f t="shared" si="0"/>
        <v>2384290</v>
      </c>
      <c r="O13" s="24"/>
      <c r="P13" s="53">
        <f t="shared" ref="P13:X13" si="10">(F13/$N$13)*100</f>
        <v>46.065579270977942</v>
      </c>
      <c r="Q13" s="53">
        <f t="shared" si="10"/>
        <v>5.3865091914154739</v>
      </c>
      <c r="R13" s="53">
        <f t="shared" si="10"/>
        <v>0.3088969882019385</v>
      </c>
      <c r="S13" s="53">
        <f t="shared" si="10"/>
        <v>12.318761560045129</v>
      </c>
      <c r="T13" s="53">
        <f t="shared" si="10"/>
        <v>0.40410352767490537</v>
      </c>
      <c r="U13" s="53">
        <f t="shared" si="10"/>
        <v>32.117066296465616</v>
      </c>
      <c r="V13" s="53">
        <f t="shared" si="10"/>
        <v>0.22514039818981751</v>
      </c>
      <c r="W13" s="53">
        <f t="shared" si="10"/>
        <v>3.1739427670291787</v>
      </c>
      <c r="X13" s="53">
        <f t="shared" si="10"/>
        <v>100</v>
      </c>
    </row>
    <row r="14" spans="2:24" x14ac:dyDescent="0.35">
      <c r="B14" s="154"/>
      <c r="C14" s="163" t="s">
        <v>42</v>
      </c>
      <c r="D14" s="164"/>
      <c r="E14" s="10"/>
      <c r="F14" s="45">
        <f>SUM(F4:F13)</f>
        <v>2409008</v>
      </c>
      <c r="G14" s="45">
        <f t="shared" ref="G14:M14" si="11">SUM(G4:G13)</f>
        <v>455936</v>
      </c>
      <c r="H14" s="45">
        <f t="shared" si="11"/>
        <v>15740</v>
      </c>
      <c r="I14" s="45">
        <f t="shared" si="11"/>
        <v>1026319</v>
      </c>
      <c r="J14" s="45">
        <f t="shared" si="11"/>
        <v>29705</v>
      </c>
      <c r="K14" s="45">
        <f>SUM(K4:K13)</f>
        <v>1629517</v>
      </c>
      <c r="L14" s="45">
        <f t="shared" si="11"/>
        <v>15915</v>
      </c>
      <c r="M14" s="45">
        <f t="shared" si="11"/>
        <v>185109</v>
      </c>
      <c r="N14" s="20">
        <f t="shared" si="0"/>
        <v>5767249</v>
      </c>
      <c r="O14" s="24"/>
      <c r="P14" s="53">
        <f t="shared" ref="P14:X14" si="12">(F14/$N$14)*100</f>
        <v>41.770487107457996</v>
      </c>
      <c r="Q14" s="53">
        <f t="shared" si="12"/>
        <v>7.9056062951330874</v>
      </c>
      <c r="R14" s="53">
        <f t="shared" si="12"/>
        <v>0.27292041664925515</v>
      </c>
      <c r="S14" s="53">
        <f t="shared" si="12"/>
        <v>17.795642255085571</v>
      </c>
      <c r="T14" s="53">
        <f t="shared" si="12"/>
        <v>0.51506359444511585</v>
      </c>
      <c r="U14" s="53">
        <f t="shared" si="12"/>
        <v>28.254666999812216</v>
      </c>
      <c r="V14" s="53">
        <f t="shared" si="12"/>
        <v>0.2759547923108574</v>
      </c>
      <c r="W14" s="53">
        <f t="shared" si="12"/>
        <v>3.2096585391059063</v>
      </c>
      <c r="X14" s="53">
        <f t="shared" si="12"/>
        <v>100</v>
      </c>
    </row>
    <row r="15" spans="2:24" ht="45" customHeight="1" x14ac:dyDescent="0.35">
      <c r="B15" s="153" t="s">
        <v>158</v>
      </c>
      <c r="C15" s="16" t="s">
        <v>1</v>
      </c>
      <c r="D15" s="16" t="s">
        <v>0</v>
      </c>
      <c r="E15" s="135" t="s">
        <v>65</v>
      </c>
      <c r="F15" s="137"/>
      <c r="G15" s="31" t="s">
        <v>66</v>
      </c>
      <c r="H15" s="31" t="s">
        <v>67</v>
      </c>
      <c r="I15" s="31" t="s">
        <v>68</v>
      </c>
      <c r="J15" s="31" t="s">
        <v>69</v>
      </c>
      <c r="K15" s="50" t="s">
        <v>268</v>
      </c>
      <c r="L15" s="31" t="s">
        <v>70</v>
      </c>
      <c r="M15" s="31" t="s">
        <v>71</v>
      </c>
      <c r="N15" s="31" t="s">
        <v>42</v>
      </c>
      <c r="O15" s="51"/>
      <c r="P15" s="49" t="s">
        <v>65</v>
      </c>
      <c r="Q15" s="47" t="s">
        <v>66</v>
      </c>
      <c r="R15" s="47" t="s">
        <v>67</v>
      </c>
      <c r="S15" s="47" t="s">
        <v>68</v>
      </c>
      <c r="T15" s="47" t="s">
        <v>69</v>
      </c>
      <c r="U15" s="48" t="s">
        <v>268</v>
      </c>
      <c r="V15" s="47" t="s">
        <v>70</v>
      </c>
      <c r="W15" s="47" t="s">
        <v>71</v>
      </c>
      <c r="X15" s="47" t="s">
        <v>42</v>
      </c>
    </row>
    <row r="16" spans="2:24" x14ac:dyDescent="0.35">
      <c r="B16" s="154"/>
      <c r="C16" s="13">
        <v>1</v>
      </c>
      <c r="D16" s="15" t="s">
        <v>36</v>
      </c>
      <c r="E16" s="10" t="s">
        <v>33</v>
      </c>
      <c r="F16" s="42">
        <v>33</v>
      </c>
      <c r="G16" s="42">
        <v>0</v>
      </c>
      <c r="H16" s="42">
        <v>0</v>
      </c>
      <c r="I16" s="42">
        <v>1</v>
      </c>
      <c r="J16" s="42">
        <v>2</v>
      </c>
      <c r="K16" s="52">
        <v>2</v>
      </c>
      <c r="L16" s="42">
        <v>0</v>
      </c>
      <c r="M16" s="42">
        <v>0</v>
      </c>
      <c r="N16" s="20">
        <f t="shared" ref="N16:N48" si="13">SUM(F16:M16)</f>
        <v>38</v>
      </c>
      <c r="O16" s="24"/>
      <c r="P16" s="53">
        <f t="shared" ref="P16:X16" si="14">(F16/$N$16)*100</f>
        <v>86.842105263157904</v>
      </c>
      <c r="Q16" s="53">
        <f t="shared" si="14"/>
        <v>0</v>
      </c>
      <c r="R16" s="53">
        <f t="shared" si="14"/>
        <v>0</v>
      </c>
      <c r="S16" s="53">
        <f t="shared" si="14"/>
        <v>2.6315789473684208</v>
      </c>
      <c r="T16" s="53">
        <f t="shared" si="14"/>
        <v>5.2631578947368416</v>
      </c>
      <c r="U16" s="53">
        <f t="shared" si="14"/>
        <v>5.2631578947368416</v>
      </c>
      <c r="V16" s="53">
        <f t="shared" si="14"/>
        <v>0</v>
      </c>
      <c r="W16" s="53">
        <f t="shared" si="14"/>
        <v>0</v>
      </c>
      <c r="X16" s="53">
        <f t="shared" si="14"/>
        <v>100</v>
      </c>
    </row>
    <row r="17" spans="2:24" x14ac:dyDescent="0.35">
      <c r="B17" s="154"/>
      <c r="C17" s="14"/>
      <c r="D17" s="17"/>
      <c r="E17" s="10" t="s">
        <v>34</v>
      </c>
      <c r="F17" s="42">
        <v>33</v>
      </c>
      <c r="G17" s="42">
        <v>0</v>
      </c>
      <c r="H17" s="42">
        <v>0</v>
      </c>
      <c r="I17" s="42">
        <v>1</v>
      </c>
      <c r="J17" s="42">
        <v>2</v>
      </c>
      <c r="K17" s="52">
        <v>2</v>
      </c>
      <c r="L17" s="42">
        <v>0</v>
      </c>
      <c r="M17" s="42">
        <v>0</v>
      </c>
      <c r="N17" s="20">
        <f t="shared" si="13"/>
        <v>38</v>
      </c>
      <c r="O17" s="24"/>
      <c r="P17" s="53">
        <f t="shared" ref="P17:X17" si="15">(F17/$N$17)*100</f>
        <v>86.842105263157904</v>
      </c>
      <c r="Q17" s="53">
        <f t="shared" si="15"/>
        <v>0</v>
      </c>
      <c r="R17" s="53">
        <f t="shared" si="15"/>
        <v>0</v>
      </c>
      <c r="S17" s="53">
        <f t="shared" si="15"/>
        <v>2.6315789473684208</v>
      </c>
      <c r="T17" s="53">
        <f t="shared" si="15"/>
        <v>5.2631578947368416</v>
      </c>
      <c r="U17" s="53">
        <f t="shared" si="15"/>
        <v>5.2631578947368416</v>
      </c>
      <c r="V17" s="53">
        <f t="shared" si="15"/>
        <v>0</v>
      </c>
      <c r="W17" s="53">
        <f t="shared" si="15"/>
        <v>0</v>
      </c>
      <c r="X17" s="53">
        <f t="shared" si="15"/>
        <v>100</v>
      </c>
    </row>
    <row r="18" spans="2:24" x14ac:dyDescent="0.35">
      <c r="B18" s="154"/>
      <c r="C18" s="11"/>
      <c r="D18" s="12"/>
      <c r="E18" s="10" t="s">
        <v>35</v>
      </c>
      <c r="F18" s="42">
        <v>69</v>
      </c>
      <c r="G18" s="42">
        <v>0</v>
      </c>
      <c r="H18" s="42">
        <v>0</v>
      </c>
      <c r="I18" s="42">
        <v>2</v>
      </c>
      <c r="J18" s="42">
        <v>0</v>
      </c>
      <c r="K18" s="52">
        <v>3</v>
      </c>
      <c r="L18" s="42">
        <v>0</v>
      </c>
      <c r="M18" s="42">
        <v>4</v>
      </c>
      <c r="N18" s="20">
        <f t="shared" si="13"/>
        <v>78</v>
      </c>
      <c r="O18" s="24"/>
      <c r="P18" s="53">
        <f t="shared" ref="P18:X18" si="16">(F18/$N$18)*100</f>
        <v>88.461538461538453</v>
      </c>
      <c r="Q18" s="53">
        <f t="shared" si="16"/>
        <v>0</v>
      </c>
      <c r="R18" s="53">
        <f t="shared" si="16"/>
        <v>0</v>
      </c>
      <c r="S18" s="53">
        <f t="shared" si="16"/>
        <v>2.5641025641025639</v>
      </c>
      <c r="T18" s="53">
        <f t="shared" si="16"/>
        <v>0</v>
      </c>
      <c r="U18" s="53">
        <f t="shared" si="16"/>
        <v>3.8461538461538463</v>
      </c>
      <c r="V18" s="53">
        <f t="shared" si="16"/>
        <v>0</v>
      </c>
      <c r="W18" s="53">
        <f t="shared" si="16"/>
        <v>5.1282051282051277</v>
      </c>
      <c r="X18" s="53">
        <f t="shared" si="16"/>
        <v>100</v>
      </c>
    </row>
    <row r="19" spans="2:24" x14ac:dyDescent="0.35">
      <c r="B19" s="154"/>
      <c r="C19" s="13">
        <v>2</v>
      </c>
      <c r="D19" s="15" t="s">
        <v>24</v>
      </c>
      <c r="E19" s="10" t="s">
        <v>33</v>
      </c>
      <c r="F19" s="42">
        <v>552</v>
      </c>
      <c r="G19" s="42">
        <v>22</v>
      </c>
      <c r="H19" s="42">
        <v>1</v>
      </c>
      <c r="I19" s="42">
        <v>418</v>
      </c>
      <c r="J19" s="42">
        <v>2</v>
      </c>
      <c r="K19" s="52">
        <v>108</v>
      </c>
      <c r="L19" s="42">
        <v>12</v>
      </c>
      <c r="M19" s="42">
        <v>72</v>
      </c>
      <c r="N19" s="20">
        <f t="shared" si="13"/>
        <v>1187</v>
      </c>
      <c r="O19" s="24"/>
      <c r="P19" s="53">
        <f t="shared" ref="P19:X19" si="17">(F19/$N$19)*100</f>
        <v>46.503791069924176</v>
      </c>
      <c r="Q19" s="53">
        <f t="shared" si="17"/>
        <v>1.8534119629317607</v>
      </c>
      <c r="R19" s="53">
        <f t="shared" si="17"/>
        <v>8.4245998315080034E-2</v>
      </c>
      <c r="S19" s="53">
        <f t="shared" si="17"/>
        <v>35.214827295703458</v>
      </c>
      <c r="T19" s="53">
        <f t="shared" si="17"/>
        <v>0.16849199663016007</v>
      </c>
      <c r="U19" s="53">
        <f t="shared" si="17"/>
        <v>9.0985678180286431</v>
      </c>
      <c r="V19" s="53">
        <f t="shared" si="17"/>
        <v>1.0109519797809603</v>
      </c>
      <c r="W19" s="53">
        <f t="shared" si="17"/>
        <v>6.0657118786857627</v>
      </c>
      <c r="X19" s="53">
        <f t="shared" si="17"/>
        <v>100</v>
      </c>
    </row>
    <row r="20" spans="2:24" x14ac:dyDescent="0.35">
      <c r="B20" s="154"/>
      <c r="C20" s="14"/>
      <c r="D20" s="17"/>
      <c r="E20" s="10" t="s">
        <v>34</v>
      </c>
      <c r="F20" s="42">
        <v>496</v>
      </c>
      <c r="G20" s="42">
        <v>26</v>
      </c>
      <c r="H20" s="42">
        <v>3</v>
      </c>
      <c r="I20" s="42">
        <v>453</v>
      </c>
      <c r="J20" s="42">
        <v>2</v>
      </c>
      <c r="K20" s="52">
        <v>126</v>
      </c>
      <c r="L20" s="42">
        <v>15</v>
      </c>
      <c r="M20" s="42">
        <v>72</v>
      </c>
      <c r="N20" s="20">
        <f t="shared" si="13"/>
        <v>1193</v>
      </c>
      <c r="O20" s="24"/>
      <c r="P20" s="53">
        <f t="shared" ref="P20:X20" si="18">(F20/$N$20)*100</f>
        <v>41.575859178541492</v>
      </c>
      <c r="Q20" s="53">
        <f t="shared" si="18"/>
        <v>2.1793797150041909</v>
      </c>
      <c r="R20" s="53">
        <f t="shared" si="18"/>
        <v>0.25146689019279128</v>
      </c>
      <c r="S20" s="53">
        <f t="shared" si="18"/>
        <v>37.971500419111479</v>
      </c>
      <c r="T20" s="53">
        <f t="shared" si="18"/>
        <v>0.16764459346186086</v>
      </c>
      <c r="U20" s="53">
        <f t="shared" si="18"/>
        <v>10.561609388097235</v>
      </c>
      <c r="V20" s="53">
        <f t="shared" si="18"/>
        <v>1.2573344509639564</v>
      </c>
      <c r="W20" s="53">
        <f t="shared" si="18"/>
        <v>6.0352053646269912</v>
      </c>
      <c r="X20" s="53">
        <f t="shared" si="18"/>
        <v>100</v>
      </c>
    </row>
    <row r="21" spans="2:24" x14ac:dyDescent="0.35">
      <c r="B21" s="154"/>
      <c r="C21" s="11"/>
      <c r="D21" s="12"/>
      <c r="E21" s="10" t="s">
        <v>35</v>
      </c>
      <c r="F21" s="42">
        <v>926</v>
      </c>
      <c r="G21" s="42">
        <v>165</v>
      </c>
      <c r="H21" s="42">
        <v>4</v>
      </c>
      <c r="I21" s="42">
        <v>500</v>
      </c>
      <c r="J21" s="42">
        <v>10</v>
      </c>
      <c r="K21" s="52">
        <v>217</v>
      </c>
      <c r="L21" s="42">
        <v>15</v>
      </c>
      <c r="M21" s="42">
        <v>83</v>
      </c>
      <c r="N21" s="20">
        <f t="shared" si="13"/>
        <v>1920</v>
      </c>
      <c r="O21" s="24"/>
      <c r="P21" s="53">
        <f t="shared" ref="P21:X21" si="19">(F21/$N$21)*100</f>
        <v>48.229166666666664</v>
      </c>
      <c r="Q21" s="53">
        <f t="shared" si="19"/>
        <v>8.59375</v>
      </c>
      <c r="R21" s="53">
        <f t="shared" si="19"/>
        <v>0.20833333333333334</v>
      </c>
      <c r="S21" s="53">
        <f t="shared" si="19"/>
        <v>26.041666666666668</v>
      </c>
      <c r="T21" s="53">
        <f t="shared" si="19"/>
        <v>0.52083333333333326</v>
      </c>
      <c r="U21" s="53">
        <f t="shared" si="19"/>
        <v>11.302083333333334</v>
      </c>
      <c r="V21" s="53">
        <f t="shared" si="19"/>
        <v>0.78125</v>
      </c>
      <c r="W21" s="53">
        <f t="shared" si="19"/>
        <v>4.322916666666667</v>
      </c>
      <c r="X21" s="53">
        <f t="shared" si="19"/>
        <v>100</v>
      </c>
    </row>
    <row r="22" spans="2:24" x14ac:dyDescent="0.35">
      <c r="B22" s="154"/>
      <c r="C22" s="13">
        <v>3</v>
      </c>
      <c r="D22" s="15" t="s">
        <v>25</v>
      </c>
      <c r="E22" s="10" t="s">
        <v>33</v>
      </c>
      <c r="F22" s="42">
        <v>34</v>
      </c>
      <c r="G22" s="42">
        <v>0</v>
      </c>
      <c r="H22" s="42">
        <v>0</v>
      </c>
      <c r="I22" s="42">
        <v>4</v>
      </c>
      <c r="J22" s="42">
        <v>1</v>
      </c>
      <c r="K22" s="52">
        <v>0</v>
      </c>
      <c r="L22" s="42">
        <v>0</v>
      </c>
      <c r="M22" s="42">
        <v>1</v>
      </c>
      <c r="N22" s="20">
        <f t="shared" si="13"/>
        <v>40</v>
      </c>
      <c r="O22" s="24"/>
      <c r="P22" s="53">
        <f t="shared" ref="P22:X22" si="20">(F22/$N$22)*100</f>
        <v>85</v>
      </c>
      <c r="Q22" s="53">
        <f t="shared" si="20"/>
        <v>0</v>
      </c>
      <c r="R22" s="53">
        <f t="shared" si="20"/>
        <v>0</v>
      </c>
      <c r="S22" s="53">
        <f t="shared" si="20"/>
        <v>10</v>
      </c>
      <c r="T22" s="53">
        <f t="shared" si="20"/>
        <v>2.5</v>
      </c>
      <c r="U22" s="53">
        <f t="shared" si="20"/>
        <v>0</v>
      </c>
      <c r="V22" s="53">
        <f t="shared" si="20"/>
        <v>0</v>
      </c>
      <c r="W22" s="53">
        <f t="shared" si="20"/>
        <v>2.5</v>
      </c>
      <c r="X22" s="53">
        <f t="shared" si="20"/>
        <v>100</v>
      </c>
    </row>
    <row r="23" spans="2:24" x14ac:dyDescent="0.35">
      <c r="B23" s="154"/>
      <c r="C23" s="14"/>
      <c r="D23" s="17"/>
      <c r="E23" s="10" t="s">
        <v>34</v>
      </c>
      <c r="F23" s="42">
        <v>34</v>
      </c>
      <c r="G23" s="42">
        <v>0</v>
      </c>
      <c r="H23" s="42">
        <v>0</v>
      </c>
      <c r="I23" s="42">
        <v>4</v>
      </c>
      <c r="J23" s="42">
        <v>1</v>
      </c>
      <c r="K23" s="52">
        <v>0</v>
      </c>
      <c r="L23" s="42">
        <v>0</v>
      </c>
      <c r="M23" s="42">
        <v>1</v>
      </c>
      <c r="N23" s="20">
        <f t="shared" si="13"/>
        <v>40</v>
      </c>
      <c r="O23" s="24"/>
      <c r="P23" s="53">
        <f t="shared" ref="P23:X23" si="21">(F23/$N$23)*100</f>
        <v>85</v>
      </c>
      <c r="Q23" s="53">
        <f t="shared" si="21"/>
        <v>0</v>
      </c>
      <c r="R23" s="53">
        <f t="shared" si="21"/>
        <v>0</v>
      </c>
      <c r="S23" s="53">
        <f t="shared" si="21"/>
        <v>10</v>
      </c>
      <c r="T23" s="53">
        <f t="shared" si="21"/>
        <v>2.5</v>
      </c>
      <c r="U23" s="53">
        <f t="shared" si="21"/>
        <v>0</v>
      </c>
      <c r="V23" s="53">
        <f t="shared" si="21"/>
        <v>0</v>
      </c>
      <c r="W23" s="53">
        <f t="shared" si="21"/>
        <v>2.5</v>
      </c>
      <c r="X23" s="53">
        <f t="shared" si="21"/>
        <v>100</v>
      </c>
    </row>
    <row r="24" spans="2:24" x14ac:dyDescent="0.35">
      <c r="B24" s="154"/>
      <c r="C24" s="11"/>
      <c r="D24" s="12"/>
      <c r="E24" s="10" t="s">
        <v>35</v>
      </c>
      <c r="F24" s="42">
        <v>34</v>
      </c>
      <c r="G24" s="42">
        <v>3</v>
      </c>
      <c r="H24" s="42">
        <v>0</v>
      </c>
      <c r="I24" s="42">
        <v>4</v>
      </c>
      <c r="J24" s="42">
        <v>1</v>
      </c>
      <c r="K24" s="52">
        <v>0</v>
      </c>
      <c r="L24" s="42">
        <v>0</v>
      </c>
      <c r="M24" s="42">
        <v>1</v>
      </c>
      <c r="N24" s="20">
        <f t="shared" si="13"/>
        <v>43</v>
      </c>
      <c r="O24" s="24"/>
      <c r="P24" s="53">
        <f t="shared" ref="P24:X24" si="22">(F24/$N$24)*100</f>
        <v>79.069767441860463</v>
      </c>
      <c r="Q24" s="53">
        <f t="shared" si="22"/>
        <v>6.9767441860465116</v>
      </c>
      <c r="R24" s="53">
        <f t="shared" si="22"/>
        <v>0</v>
      </c>
      <c r="S24" s="53">
        <f t="shared" si="22"/>
        <v>9.3023255813953494</v>
      </c>
      <c r="T24" s="53">
        <f t="shared" si="22"/>
        <v>2.3255813953488373</v>
      </c>
      <c r="U24" s="53">
        <f t="shared" si="22"/>
        <v>0</v>
      </c>
      <c r="V24" s="53">
        <f t="shared" si="22"/>
        <v>0</v>
      </c>
      <c r="W24" s="53">
        <f t="shared" si="22"/>
        <v>2.3255813953488373</v>
      </c>
      <c r="X24" s="53">
        <f t="shared" si="22"/>
        <v>100</v>
      </c>
    </row>
    <row r="25" spans="2:24" ht="14.5" customHeight="1" x14ac:dyDescent="0.35">
      <c r="B25" s="154"/>
      <c r="C25" s="13">
        <v>4</v>
      </c>
      <c r="D25" s="18" t="s">
        <v>26</v>
      </c>
      <c r="E25" s="10" t="s">
        <v>33</v>
      </c>
      <c r="F25" s="42">
        <v>0</v>
      </c>
      <c r="G25" s="42">
        <v>0</v>
      </c>
      <c r="H25" s="42">
        <v>0</v>
      </c>
      <c r="I25" s="42">
        <v>0</v>
      </c>
      <c r="J25" s="42">
        <v>0</v>
      </c>
      <c r="K25" s="52">
        <v>0</v>
      </c>
      <c r="L25" s="42">
        <v>0</v>
      </c>
      <c r="M25" s="42">
        <v>0</v>
      </c>
      <c r="N25" s="20">
        <f t="shared" si="13"/>
        <v>0</v>
      </c>
      <c r="O25" s="24"/>
      <c r="P25" s="53" t="s">
        <v>149</v>
      </c>
      <c r="Q25" s="53" t="s">
        <v>149</v>
      </c>
      <c r="R25" s="53" t="s">
        <v>149</v>
      </c>
      <c r="S25" s="53" t="s">
        <v>149</v>
      </c>
      <c r="T25" s="53" t="s">
        <v>149</v>
      </c>
      <c r="U25" s="53" t="s">
        <v>149</v>
      </c>
      <c r="V25" s="53" t="s">
        <v>149</v>
      </c>
      <c r="W25" s="53" t="s">
        <v>149</v>
      </c>
      <c r="X25" s="53" t="s">
        <v>149</v>
      </c>
    </row>
    <row r="26" spans="2:24" x14ac:dyDescent="0.35">
      <c r="B26" s="154"/>
      <c r="C26" s="14"/>
      <c r="D26" s="17"/>
      <c r="E26" s="10" t="s">
        <v>34</v>
      </c>
      <c r="F26" s="42">
        <v>0</v>
      </c>
      <c r="G26" s="42">
        <v>0</v>
      </c>
      <c r="H26" s="42">
        <v>0</v>
      </c>
      <c r="I26" s="42">
        <v>0</v>
      </c>
      <c r="J26" s="42">
        <v>0</v>
      </c>
      <c r="K26" s="52">
        <v>0</v>
      </c>
      <c r="L26" s="42">
        <v>0</v>
      </c>
      <c r="M26" s="42">
        <v>0</v>
      </c>
      <c r="N26" s="20">
        <f t="shared" si="13"/>
        <v>0</v>
      </c>
      <c r="O26" s="24"/>
      <c r="P26" s="53" t="s">
        <v>149</v>
      </c>
      <c r="Q26" s="53" t="s">
        <v>149</v>
      </c>
      <c r="R26" s="53" t="s">
        <v>149</v>
      </c>
      <c r="S26" s="53" t="s">
        <v>149</v>
      </c>
      <c r="T26" s="53" t="s">
        <v>149</v>
      </c>
      <c r="U26" s="53" t="s">
        <v>149</v>
      </c>
      <c r="V26" s="53" t="s">
        <v>149</v>
      </c>
      <c r="W26" s="53" t="s">
        <v>149</v>
      </c>
      <c r="X26" s="53" t="s">
        <v>149</v>
      </c>
    </row>
    <row r="27" spans="2:24" x14ac:dyDescent="0.35">
      <c r="B27" s="154"/>
      <c r="C27" s="11"/>
      <c r="D27" s="12"/>
      <c r="E27" s="10" t="s">
        <v>35</v>
      </c>
      <c r="F27" s="42">
        <v>0</v>
      </c>
      <c r="G27" s="42">
        <v>0</v>
      </c>
      <c r="H27" s="42">
        <v>0</v>
      </c>
      <c r="I27" s="42">
        <v>0</v>
      </c>
      <c r="J27" s="42">
        <v>0</v>
      </c>
      <c r="K27" s="52">
        <v>0</v>
      </c>
      <c r="L27" s="42">
        <v>0</v>
      </c>
      <c r="M27" s="42">
        <v>0</v>
      </c>
      <c r="N27" s="20">
        <f t="shared" si="13"/>
        <v>0</v>
      </c>
      <c r="O27" s="24"/>
      <c r="P27" s="53" t="s">
        <v>149</v>
      </c>
      <c r="Q27" s="53" t="s">
        <v>149</v>
      </c>
      <c r="R27" s="53" t="s">
        <v>149</v>
      </c>
      <c r="S27" s="53" t="s">
        <v>149</v>
      </c>
      <c r="T27" s="53" t="s">
        <v>149</v>
      </c>
      <c r="U27" s="53" t="s">
        <v>149</v>
      </c>
      <c r="V27" s="53" t="s">
        <v>149</v>
      </c>
      <c r="W27" s="53" t="s">
        <v>149</v>
      </c>
      <c r="X27" s="53" t="s">
        <v>149</v>
      </c>
    </row>
    <row r="28" spans="2:24" x14ac:dyDescent="0.35">
      <c r="B28" s="154"/>
      <c r="C28" s="13">
        <v>5</v>
      </c>
      <c r="D28" s="15" t="s">
        <v>27</v>
      </c>
      <c r="E28" s="10" t="s">
        <v>33</v>
      </c>
      <c r="F28" s="42">
        <v>1364</v>
      </c>
      <c r="G28" s="42">
        <v>74</v>
      </c>
      <c r="H28" s="42">
        <v>3</v>
      </c>
      <c r="I28" s="42">
        <v>1181</v>
      </c>
      <c r="J28" s="42">
        <v>10</v>
      </c>
      <c r="K28" s="52">
        <v>292</v>
      </c>
      <c r="L28" s="42">
        <v>28</v>
      </c>
      <c r="M28" s="42">
        <v>112</v>
      </c>
      <c r="N28" s="20">
        <f t="shared" si="13"/>
        <v>3064</v>
      </c>
      <c r="O28" s="24"/>
      <c r="P28" s="53">
        <f t="shared" ref="P28:X28" si="23">(F28/$N$28)*100</f>
        <v>44.516971279373365</v>
      </c>
      <c r="Q28" s="53">
        <f t="shared" si="23"/>
        <v>2.415143603133159</v>
      </c>
      <c r="R28" s="53">
        <f t="shared" si="23"/>
        <v>9.7911227154046987E-2</v>
      </c>
      <c r="S28" s="53">
        <f t="shared" si="23"/>
        <v>38.544386422976501</v>
      </c>
      <c r="T28" s="53">
        <f t="shared" si="23"/>
        <v>0.32637075718015662</v>
      </c>
      <c r="U28" s="53">
        <f t="shared" si="23"/>
        <v>9.5300261096605752</v>
      </c>
      <c r="V28" s="53">
        <f t="shared" si="23"/>
        <v>0.91383812010443866</v>
      </c>
      <c r="W28" s="53">
        <f t="shared" si="23"/>
        <v>3.6553524804177546</v>
      </c>
      <c r="X28" s="53">
        <f t="shared" si="23"/>
        <v>100</v>
      </c>
    </row>
    <row r="29" spans="2:24" x14ac:dyDescent="0.35">
      <c r="B29" s="154"/>
      <c r="C29" s="14"/>
      <c r="D29" s="17"/>
      <c r="E29" s="10" t="s">
        <v>34</v>
      </c>
      <c r="F29" s="44">
        <v>1933</v>
      </c>
      <c r="G29" s="44">
        <v>94</v>
      </c>
      <c r="H29" s="44">
        <v>3</v>
      </c>
      <c r="I29" s="44">
        <v>1822</v>
      </c>
      <c r="J29" s="44">
        <v>23</v>
      </c>
      <c r="K29" s="52">
        <v>376</v>
      </c>
      <c r="L29" s="44">
        <v>43</v>
      </c>
      <c r="M29" s="44">
        <v>181</v>
      </c>
      <c r="N29" s="20">
        <f t="shared" si="13"/>
        <v>4475</v>
      </c>
      <c r="O29" s="24"/>
      <c r="P29" s="53">
        <f t="shared" ref="P29:X29" si="24">(F29/$N$29)*100</f>
        <v>43.195530726256983</v>
      </c>
      <c r="Q29" s="53">
        <f t="shared" si="24"/>
        <v>2.1005586592178771</v>
      </c>
      <c r="R29" s="53">
        <f t="shared" si="24"/>
        <v>6.7039106145251395E-2</v>
      </c>
      <c r="S29" s="53">
        <f t="shared" si="24"/>
        <v>40.715083798882681</v>
      </c>
      <c r="T29" s="53">
        <f t="shared" si="24"/>
        <v>0.51396648044692739</v>
      </c>
      <c r="U29" s="53">
        <f t="shared" si="24"/>
        <v>8.4022346368715084</v>
      </c>
      <c r="V29" s="53">
        <f t="shared" si="24"/>
        <v>0.96089385474860334</v>
      </c>
      <c r="W29" s="53">
        <f t="shared" si="24"/>
        <v>4.0446927374301671</v>
      </c>
      <c r="X29" s="53">
        <f t="shared" si="24"/>
        <v>100</v>
      </c>
    </row>
    <row r="30" spans="2:24" x14ac:dyDescent="0.35">
      <c r="B30" s="154"/>
      <c r="C30" s="11"/>
      <c r="D30" s="12"/>
      <c r="E30" s="10" t="s">
        <v>35</v>
      </c>
      <c r="F30" s="42">
        <v>3514</v>
      </c>
      <c r="G30" s="42">
        <v>146</v>
      </c>
      <c r="H30" s="42">
        <v>12</v>
      </c>
      <c r="I30" s="42">
        <v>1775</v>
      </c>
      <c r="J30" s="42">
        <v>53</v>
      </c>
      <c r="K30" s="52">
        <v>1386</v>
      </c>
      <c r="L30" s="42">
        <v>33</v>
      </c>
      <c r="M30" s="42">
        <v>255</v>
      </c>
      <c r="N30" s="20">
        <f t="shared" si="13"/>
        <v>7174</v>
      </c>
      <c r="O30" s="24"/>
      <c r="P30" s="53">
        <f t="shared" ref="P30:X30" si="25">(F30/$N$30)*100</f>
        <v>48.982436576526347</v>
      </c>
      <c r="Q30" s="53">
        <f t="shared" si="25"/>
        <v>2.0351268469473096</v>
      </c>
      <c r="R30" s="53">
        <f t="shared" si="25"/>
        <v>0.16727069974909395</v>
      </c>
      <c r="S30" s="53">
        <f t="shared" si="25"/>
        <v>24.742124337886814</v>
      </c>
      <c r="T30" s="53">
        <f t="shared" si="25"/>
        <v>0.73877892389183164</v>
      </c>
      <c r="U30" s="53">
        <f t="shared" si="25"/>
        <v>19.319765821020351</v>
      </c>
      <c r="V30" s="53">
        <f t="shared" si="25"/>
        <v>0.45999442431000837</v>
      </c>
      <c r="W30" s="53">
        <f t="shared" si="25"/>
        <v>3.5545023696682465</v>
      </c>
      <c r="X30" s="53">
        <f t="shared" si="25"/>
        <v>100</v>
      </c>
    </row>
    <row r="31" spans="2:24" x14ac:dyDescent="0.35">
      <c r="B31" s="154"/>
      <c r="C31" s="13">
        <v>6</v>
      </c>
      <c r="D31" s="15" t="s">
        <v>28</v>
      </c>
      <c r="E31" s="8" t="s">
        <v>33</v>
      </c>
      <c r="F31" s="42">
        <v>0</v>
      </c>
      <c r="G31" s="42">
        <v>0</v>
      </c>
      <c r="H31" s="42">
        <v>0</v>
      </c>
      <c r="I31" s="42">
        <v>0</v>
      </c>
      <c r="J31" s="42">
        <v>0</v>
      </c>
      <c r="K31" s="46">
        <v>0</v>
      </c>
      <c r="L31" s="42">
        <v>0</v>
      </c>
      <c r="M31" s="42">
        <v>0</v>
      </c>
      <c r="N31" s="20">
        <f t="shared" si="13"/>
        <v>0</v>
      </c>
      <c r="O31" s="24"/>
      <c r="P31" s="53" t="s">
        <v>149</v>
      </c>
      <c r="Q31" s="53" t="s">
        <v>149</v>
      </c>
      <c r="R31" s="53" t="s">
        <v>149</v>
      </c>
      <c r="S31" s="53" t="s">
        <v>149</v>
      </c>
      <c r="T31" s="53" t="s">
        <v>149</v>
      </c>
      <c r="U31" s="53" t="s">
        <v>149</v>
      </c>
      <c r="V31" s="53" t="s">
        <v>149</v>
      </c>
      <c r="W31" s="53" t="s">
        <v>149</v>
      </c>
      <c r="X31" s="53" t="s">
        <v>149</v>
      </c>
    </row>
    <row r="32" spans="2:24" x14ac:dyDescent="0.35">
      <c r="B32" s="154"/>
      <c r="C32" s="14"/>
      <c r="D32" s="17"/>
      <c r="E32" s="8" t="s">
        <v>34</v>
      </c>
      <c r="F32" s="42">
        <v>0</v>
      </c>
      <c r="G32" s="42">
        <v>0</v>
      </c>
      <c r="H32" s="42">
        <v>0</v>
      </c>
      <c r="I32" s="42">
        <v>0</v>
      </c>
      <c r="J32" s="42">
        <v>0</v>
      </c>
      <c r="K32" s="46">
        <v>0</v>
      </c>
      <c r="L32" s="42">
        <v>0</v>
      </c>
      <c r="M32" s="42">
        <v>0</v>
      </c>
      <c r="N32" s="20">
        <f t="shared" si="13"/>
        <v>0</v>
      </c>
      <c r="O32" s="24"/>
      <c r="P32" s="53" t="s">
        <v>149</v>
      </c>
      <c r="Q32" s="53" t="s">
        <v>149</v>
      </c>
      <c r="R32" s="53" t="s">
        <v>149</v>
      </c>
      <c r="S32" s="53" t="s">
        <v>149</v>
      </c>
      <c r="T32" s="53" t="s">
        <v>149</v>
      </c>
      <c r="U32" s="53" t="s">
        <v>149</v>
      </c>
      <c r="V32" s="53" t="s">
        <v>149</v>
      </c>
      <c r="W32" s="53" t="s">
        <v>149</v>
      </c>
      <c r="X32" s="53" t="s">
        <v>149</v>
      </c>
    </row>
    <row r="33" spans="2:24" x14ac:dyDescent="0.35">
      <c r="B33" s="154"/>
      <c r="C33" s="11"/>
      <c r="D33" s="12"/>
      <c r="E33" s="8" t="s">
        <v>35</v>
      </c>
      <c r="F33" s="42">
        <v>0</v>
      </c>
      <c r="G33" s="42">
        <v>0</v>
      </c>
      <c r="H33" s="42">
        <v>0</v>
      </c>
      <c r="I33" s="42">
        <v>0</v>
      </c>
      <c r="J33" s="42">
        <v>0</v>
      </c>
      <c r="K33" s="46">
        <v>0</v>
      </c>
      <c r="L33" s="42">
        <v>0</v>
      </c>
      <c r="M33" s="42">
        <v>0</v>
      </c>
      <c r="N33" s="20">
        <f t="shared" si="13"/>
        <v>0</v>
      </c>
      <c r="O33" s="24"/>
      <c r="P33" s="53" t="s">
        <v>149</v>
      </c>
      <c r="Q33" s="53" t="s">
        <v>149</v>
      </c>
      <c r="R33" s="53" t="s">
        <v>149</v>
      </c>
      <c r="S33" s="53" t="s">
        <v>149</v>
      </c>
      <c r="T33" s="53" t="s">
        <v>149</v>
      </c>
      <c r="U33" s="53" t="s">
        <v>149</v>
      </c>
      <c r="V33" s="53" t="s">
        <v>149</v>
      </c>
      <c r="W33" s="53" t="s">
        <v>149</v>
      </c>
      <c r="X33" s="53" t="s">
        <v>149</v>
      </c>
    </row>
    <row r="34" spans="2:24" x14ac:dyDescent="0.35">
      <c r="B34" s="154"/>
      <c r="C34" s="13">
        <v>7</v>
      </c>
      <c r="D34" s="15" t="s">
        <v>29</v>
      </c>
      <c r="E34" s="8" t="s">
        <v>33</v>
      </c>
      <c r="F34" s="42">
        <v>0</v>
      </c>
      <c r="G34" s="42">
        <v>0</v>
      </c>
      <c r="H34" s="42">
        <v>0</v>
      </c>
      <c r="I34" s="42">
        <v>0</v>
      </c>
      <c r="J34" s="42">
        <v>0</v>
      </c>
      <c r="K34" s="46">
        <v>0</v>
      </c>
      <c r="L34" s="42">
        <v>0</v>
      </c>
      <c r="M34" s="42">
        <v>0</v>
      </c>
      <c r="N34" s="20">
        <f t="shared" si="13"/>
        <v>0</v>
      </c>
      <c r="O34" s="24"/>
      <c r="P34" s="53" t="s">
        <v>149</v>
      </c>
      <c r="Q34" s="53" t="s">
        <v>149</v>
      </c>
      <c r="R34" s="53" t="s">
        <v>149</v>
      </c>
      <c r="S34" s="53" t="s">
        <v>149</v>
      </c>
      <c r="T34" s="53" t="s">
        <v>149</v>
      </c>
      <c r="U34" s="53" t="s">
        <v>149</v>
      </c>
      <c r="V34" s="53" t="s">
        <v>149</v>
      </c>
      <c r="W34" s="53" t="s">
        <v>149</v>
      </c>
      <c r="X34" s="53" t="s">
        <v>149</v>
      </c>
    </row>
    <row r="35" spans="2:24" x14ac:dyDescent="0.35">
      <c r="B35" s="154"/>
      <c r="C35" s="14"/>
      <c r="D35" s="17"/>
      <c r="E35" s="8" t="s">
        <v>34</v>
      </c>
      <c r="F35" s="42">
        <v>150</v>
      </c>
      <c r="G35" s="42">
        <v>3</v>
      </c>
      <c r="H35" s="42">
        <v>2</v>
      </c>
      <c r="I35" s="42">
        <v>8</v>
      </c>
      <c r="J35" s="42">
        <v>1</v>
      </c>
      <c r="K35" s="46">
        <v>33</v>
      </c>
      <c r="L35" s="42">
        <v>0</v>
      </c>
      <c r="M35" s="42">
        <v>7</v>
      </c>
      <c r="N35" s="20">
        <f t="shared" si="13"/>
        <v>204</v>
      </c>
      <c r="O35" s="24"/>
      <c r="P35" s="53">
        <f t="shared" ref="P35:X35" si="26">(F35/$N$35)*100</f>
        <v>73.529411764705884</v>
      </c>
      <c r="Q35" s="53">
        <f t="shared" si="26"/>
        <v>1.4705882352941175</v>
      </c>
      <c r="R35" s="53">
        <f t="shared" si="26"/>
        <v>0.98039215686274506</v>
      </c>
      <c r="S35" s="53">
        <f t="shared" si="26"/>
        <v>3.9215686274509802</v>
      </c>
      <c r="T35" s="53">
        <f t="shared" si="26"/>
        <v>0.49019607843137253</v>
      </c>
      <c r="U35" s="53">
        <f t="shared" si="26"/>
        <v>16.176470588235293</v>
      </c>
      <c r="V35" s="53">
        <f t="shared" si="26"/>
        <v>0</v>
      </c>
      <c r="W35" s="53">
        <f t="shared" si="26"/>
        <v>3.4313725490196081</v>
      </c>
      <c r="X35" s="53">
        <f t="shared" si="26"/>
        <v>100</v>
      </c>
    </row>
    <row r="36" spans="2:24" x14ac:dyDescent="0.35">
      <c r="B36" s="154"/>
      <c r="C36" s="11"/>
      <c r="D36" s="12"/>
      <c r="E36" s="8" t="s">
        <v>35</v>
      </c>
      <c r="F36" s="42">
        <v>1702</v>
      </c>
      <c r="G36" s="42">
        <v>17</v>
      </c>
      <c r="H36" s="42">
        <v>6</v>
      </c>
      <c r="I36" s="42">
        <v>67</v>
      </c>
      <c r="J36" s="42">
        <v>2</v>
      </c>
      <c r="K36" s="46">
        <v>210</v>
      </c>
      <c r="L36" s="42">
        <v>7</v>
      </c>
      <c r="M36" s="42">
        <v>46</v>
      </c>
      <c r="N36" s="20">
        <f t="shared" si="13"/>
        <v>2057</v>
      </c>
      <c r="O36" s="24"/>
      <c r="P36" s="53">
        <f t="shared" ref="P36:X36" si="27">(F36/$N$36)*100</f>
        <v>82.741857073407871</v>
      </c>
      <c r="Q36" s="53">
        <f t="shared" si="27"/>
        <v>0.82644628099173556</v>
      </c>
      <c r="R36" s="53">
        <f t="shared" si="27"/>
        <v>0.29168692270296548</v>
      </c>
      <c r="S36" s="53">
        <f t="shared" si="27"/>
        <v>3.2571706368497813</v>
      </c>
      <c r="T36" s="53">
        <f t="shared" si="27"/>
        <v>9.7228974234321822E-2</v>
      </c>
      <c r="U36" s="53">
        <f t="shared" si="27"/>
        <v>10.209042294603792</v>
      </c>
      <c r="V36" s="53">
        <f t="shared" si="27"/>
        <v>0.34030140982012641</v>
      </c>
      <c r="W36" s="53">
        <f t="shared" si="27"/>
        <v>2.2362664073894019</v>
      </c>
      <c r="X36" s="53">
        <f t="shared" si="27"/>
        <v>100</v>
      </c>
    </row>
    <row r="37" spans="2:24" x14ac:dyDescent="0.35">
      <c r="B37" s="154"/>
      <c r="C37" s="13">
        <v>8</v>
      </c>
      <c r="D37" s="15" t="s">
        <v>30</v>
      </c>
      <c r="E37" s="8" t="s">
        <v>33</v>
      </c>
      <c r="F37" s="42">
        <v>1236</v>
      </c>
      <c r="G37" s="42">
        <v>7</v>
      </c>
      <c r="H37" s="42">
        <v>3</v>
      </c>
      <c r="I37" s="42">
        <v>97</v>
      </c>
      <c r="J37" s="42">
        <v>2</v>
      </c>
      <c r="K37" s="46">
        <v>201</v>
      </c>
      <c r="L37" s="42">
        <v>4</v>
      </c>
      <c r="M37" s="42">
        <v>35</v>
      </c>
      <c r="N37" s="20">
        <f t="shared" si="13"/>
        <v>1585</v>
      </c>
      <c r="O37" s="24"/>
      <c r="P37" s="53">
        <f t="shared" ref="P37:X37" si="28">(F37/$N$37)*100</f>
        <v>77.981072555205046</v>
      </c>
      <c r="Q37" s="53">
        <f t="shared" si="28"/>
        <v>0.44164037854889587</v>
      </c>
      <c r="R37" s="53">
        <f t="shared" si="28"/>
        <v>0.1892744479495268</v>
      </c>
      <c r="S37" s="53">
        <f t="shared" si="28"/>
        <v>6.1198738170347005</v>
      </c>
      <c r="T37" s="53">
        <f t="shared" si="28"/>
        <v>0.12618296529968456</v>
      </c>
      <c r="U37" s="53">
        <f t="shared" si="28"/>
        <v>12.681388012618298</v>
      </c>
      <c r="V37" s="53">
        <f t="shared" si="28"/>
        <v>0.25236593059936913</v>
      </c>
      <c r="W37" s="53">
        <f t="shared" si="28"/>
        <v>2.2082018927444795</v>
      </c>
      <c r="X37" s="53">
        <f t="shared" si="28"/>
        <v>100</v>
      </c>
    </row>
    <row r="38" spans="2:24" x14ac:dyDescent="0.35">
      <c r="B38" s="154"/>
      <c r="C38" s="14"/>
      <c r="D38" s="17"/>
      <c r="E38" s="8" t="s">
        <v>34</v>
      </c>
      <c r="F38" s="42">
        <v>3107</v>
      </c>
      <c r="G38" s="42">
        <v>27</v>
      </c>
      <c r="H38" s="42">
        <v>31</v>
      </c>
      <c r="I38" s="42">
        <v>284</v>
      </c>
      <c r="J38" s="42">
        <v>8</v>
      </c>
      <c r="K38" s="46">
        <v>448</v>
      </c>
      <c r="L38" s="42">
        <v>13</v>
      </c>
      <c r="M38" s="42">
        <v>132</v>
      </c>
      <c r="N38" s="20">
        <f t="shared" si="13"/>
        <v>4050</v>
      </c>
      <c r="O38" s="24"/>
      <c r="P38" s="53">
        <f t="shared" ref="P38:X38" si="29">(F38/$N$38)*100</f>
        <v>76.716049382716051</v>
      </c>
      <c r="Q38" s="53">
        <f t="shared" si="29"/>
        <v>0.66666666666666674</v>
      </c>
      <c r="R38" s="53">
        <f t="shared" si="29"/>
        <v>0.76543209876543217</v>
      </c>
      <c r="S38" s="53">
        <f t="shared" si="29"/>
        <v>7.0123456790123457</v>
      </c>
      <c r="T38" s="53">
        <f t="shared" si="29"/>
        <v>0.19753086419753088</v>
      </c>
      <c r="U38" s="53">
        <f t="shared" si="29"/>
        <v>11.06172839506173</v>
      </c>
      <c r="V38" s="53">
        <f t="shared" si="29"/>
        <v>0.32098765432098764</v>
      </c>
      <c r="W38" s="53">
        <f t="shared" si="29"/>
        <v>3.2592592592592591</v>
      </c>
      <c r="X38" s="53">
        <f t="shared" si="29"/>
        <v>100</v>
      </c>
    </row>
    <row r="39" spans="2:24" x14ac:dyDescent="0.35">
      <c r="B39" s="154"/>
      <c r="C39" s="11"/>
      <c r="D39" s="12"/>
      <c r="E39" s="8" t="s">
        <v>35</v>
      </c>
      <c r="F39" s="42">
        <v>8312</v>
      </c>
      <c r="G39" s="42">
        <v>49</v>
      </c>
      <c r="H39" s="42">
        <v>37</v>
      </c>
      <c r="I39" s="42">
        <v>829</v>
      </c>
      <c r="J39" s="42">
        <v>29</v>
      </c>
      <c r="K39" s="46">
        <v>1182</v>
      </c>
      <c r="L39" s="42">
        <v>24</v>
      </c>
      <c r="M39" s="42">
        <v>381</v>
      </c>
      <c r="N39" s="20">
        <f t="shared" si="13"/>
        <v>10843</v>
      </c>
      <c r="O39" s="24"/>
      <c r="P39" s="53">
        <f t="shared" ref="P39:X39" si="30">(F39/$N$39)*100</f>
        <v>76.657751544775437</v>
      </c>
      <c r="Q39" s="53">
        <f t="shared" si="30"/>
        <v>0.45190445448676569</v>
      </c>
      <c r="R39" s="53">
        <f t="shared" si="30"/>
        <v>0.34123397583694548</v>
      </c>
      <c r="S39" s="53">
        <f t="shared" si="30"/>
        <v>7.6454855667250756</v>
      </c>
      <c r="T39" s="53">
        <f t="shared" si="30"/>
        <v>0.26745365673706539</v>
      </c>
      <c r="U39" s="53">
        <f t="shared" si="30"/>
        <v>10.901042147007285</v>
      </c>
      <c r="V39" s="53">
        <f t="shared" si="30"/>
        <v>0.22134095729964032</v>
      </c>
      <c r="W39" s="53">
        <f t="shared" si="30"/>
        <v>3.5137876971317898</v>
      </c>
      <c r="X39" s="53">
        <f t="shared" si="30"/>
        <v>100</v>
      </c>
    </row>
    <row r="40" spans="2:24" x14ac:dyDescent="0.35">
      <c r="B40" s="154"/>
      <c r="C40" s="13">
        <v>9</v>
      </c>
      <c r="D40" s="15" t="s">
        <v>31</v>
      </c>
      <c r="E40" s="8" t="s">
        <v>33</v>
      </c>
      <c r="F40" s="42">
        <v>506</v>
      </c>
      <c r="G40" s="42">
        <v>1</v>
      </c>
      <c r="H40" s="42">
        <v>1</v>
      </c>
      <c r="I40" s="42">
        <v>4</v>
      </c>
      <c r="J40" s="42">
        <v>0</v>
      </c>
      <c r="K40" s="46">
        <v>37</v>
      </c>
      <c r="L40" s="42">
        <v>1</v>
      </c>
      <c r="M40" s="42">
        <v>5</v>
      </c>
      <c r="N40" s="20">
        <f t="shared" si="13"/>
        <v>555</v>
      </c>
      <c r="O40" s="24"/>
      <c r="P40" s="53">
        <f t="shared" ref="P40:X40" si="31">(F40/$N$40)*100</f>
        <v>91.171171171171167</v>
      </c>
      <c r="Q40" s="53">
        <f t="shared" si="31"/>
        <v>0.18018018018018017</v>
      </c>
      <c r="R40" s="53">
        <f t="shared" si="31"/>
        <v>0.18018018018018017</v>
      </c>
      <c r="S40" s="53">
        <f t="shared" si="31"/>
        <v>0.72072072072072069</v>
      </c>
      <c r="T40" s="53">
        <f t="shared" si="31"/>
        <v>0</v>
      </c>
      <c r="U40" s="53">
        <f t="shared" si="31"/>
        <v>6.666666666666667</v>
      </c>
      <c r="V40" s="53">
        <f t="shared" si="31"/>
        <v>0.18018018018018017</v>
      </c>
      <c r="W40" s="53">
        <f t="shared" si="31"/>
        <v>0.90090090090090091</v>
      </c>
      <c r="X40" s="53">
        <f t="shared" si="31"/>
        <v>100</v>
      </c>
    </row>
    <row r="41" spans="2:24" x14ac:dyDescent="0.35">
      <c r="B41" s="154"/>
      <c r="C41" s="14"/>
      <c r="D41" s="17"/>
      <c r="E41" s="8" t="s">
        <v>34</v>
      </c>
      <c r="F41" s="42">
        <v>1914</v>
      </c>
      <c r="G41" s="42">
        <v>15</v>
      </c>
      <c r="H41" s="42">
        <v>4</v>
      </c>
      <c r="I41" s="42">
        <v>35</v>
      </c>
      <c r="J41" s="42">
        <v>3</v>
      </c>
      <c r="K41" s="46">
        <v>130</v>
      </c>
      <c r="L41" s="42">
        <v>3</v>
      </c>
      <c r="M41" s="42">
        <v>31</v>
      </c>
      <c r="N41" s="20">
        <f t="shared" si="13"/>
        <v>2135</v>
      </c>
      <c r="O41" s="24"/>
      <c r="P41" s="53">
        <f t="shared" ref="P41:X41" si="32">(F41/$N$41)*100</f>
        <v>89.648711943793913</v>
      </c>
      <c r="Q41" s="53">
        <f t="shared" si="32"/>
        <v>0.70257611241217799</v>
      </c>
      <c r="R41" s="53">
        <f t="shared" si="32"/>
        <v>0.18735362997658078</v>
      </c>
      <c r="S41" s="53">
        <f t="shared" si="32"/>
        <v>1.639344262295082</v>
      </c>
      <c r="T41" s="53">
        <f t="shared" si="32"/>
        <v>0.14051522248243559</v>
      </c>
      <c r="U41" s="53">
        <f t="shared" si="32"/>
        <v>6.0889929742388755</v>
      </c>
      <c r="V41" s="53">
        <f t="shared" si="32"/>
        <v>0.14051522248243559</v>
      </c>
      <c r="W41" s="53">
        <f t="shared" si="32"/>
        <v>1.4519906323185012</v>
      </c>
      <c r="X41" s="53">
        <f t="shared" si="32"/>
        <v>100</v>
      </c>
    </row>
    <row r="42" spans="2:24" x14ac:dyDescent="0.35">
      <c r="B42" s="154"/>
      <c r="C42" s="11"/>
      <c r="D42" s="12"/>
      <c r="E42" s="8" t="s">
        <v>35</v>
      </c>
      <c r="F42" s="42">
        <v>5315</v>
      </c>
      <c r="G42" s="42">
        <v>52</v>
      </c>
      <c r="H42" s="42">
        <v>17</v>
      </c>
      <c r="I42" s="42">
        <v>296</v>
      </c>
      <c r="J42" s="42">
        <v>12</v>
      </c>
      <c r="K42" s="46">
        <v>520</v>
      </c>
      <c r="L42" s="42">
        <v>14</v>
      </c>
      <c r="M42" s="42">
        <v>128</v>
      </c>
      <c r="N42" s="20">
        <f t="shared" si="13"/>
        <v>6354</v>
      </c>
      <c r="O42" s="24"/>
      <c r="P42" s="53">
        <f t="shared" ref="P42:X42" si="33">(F42/$N$42)*100</f>
        <v>83.648095687755742</v>
      </c>
      <c r="Q42" s="53">
        <f t="shared" si="33"/>
        <v>0.81838212149826883</v>
      </c>
      <c r="R42" s="53">
        <f t="shared" si="33"/>
        <v>0.26754800125904943</v>
      </c>
      <c r="S42" s="53">
        <f t="shared" si="33"/>
        <v>4.658482845451684</v>
      </c>
      <c r="T42" s="53">
        <f t="shared" si="33"/>
        <v>0.18885741265344666</v>
      </c>
      <c r="U42" s="53">
        <f t="shared" si="33"/>
        <v>8.1838212149826877</v>
      </c>
      <c r="V42" s="53">
        <f t="shared" si="33"/>
        <v>0.22033364809568773</v>
      </c>
      <c r="W42" s="53">
        <f t="shared" si="33"/>
        <v>2.014479068303431</v>
      </c>
      <c r="X42" s="53">
        <f t="shared" si="33"/>
        <v>100</v>
      </c>
    </row>
    <row r="43" spans="2:24" x14ac:dyDescent="0.35">
      <c r="B43" s="154"/>
      <c r="C43" s="13">
        <v>10</v>
      </c>
      <c r="D43" s="15" t="s">
        <v>32</v>
      </c>
      <c r="E43" s="8" t="s">
        <v>33</v>
      </c>
      <c r="F43" s="42">
        <v>5</v>
      </c>
      <c r="G43" s="42">
        <v>1</v>
      </c>
      <c r="H43" s="42">
        <v>0</v>
      </c>
      <c r="I43" s="42">
        <v>0</v>
      </c>
      <c r="J43" s="42">
        <v>0</v>
      </c>
      <c r="K43" s="46">
        <v>1</v>
      </c>
      <c r="L43" s="42">
        <v>2</v>
      </c>
      <c r="M43" s="42">
        <v>0</v>
      </c>
      <c r="N43" s="20">
        <f t="shared" si="13"/>
        <v>9</v>
      </c>
      <c r="O43" s="24"/>
      <c r="P43" s="53">
        <f t="shared" ref="P43:X43" si="34">(F43/$N$43)*100</f>
        <v>55.555555555555557</v>
      </c>
      <c r="Q43" s="53">
        <f t="shared" si="34"/>
        <v>11.111111111111111</v>
      </c>
      <c r="R43" s="53">
        <f t="shared" si="34"/>
        <v>0</v>
      </c>
      <c r="S43" s="53">
        <f t="shared" si="34"/>
        <v>0</v>
      </c>
      <c r="T43" s="53">
        <f t="shared" si="34"/>
        <v>0</v>
      </c>
      <c r="U43" s="53">
        <f t="shared" si="34"/>
        <v>11.111111111111111</v>
      </c>
      <c r="V43" s="53">
        <f t="shared" si="34"/>
        <v>22.222222222222221</v>
      </c>
      <c r="W43" s="53">
        <f t="shared" si="34"/>
        <v>0</v>
      </c>
      <c r="X43" s="53">
        <f t="shared" si="34"/>
        <v>100</v>
      </c>
    </row>
    <row r="44" spans="2:24" x14ac:dyDescent="0.35">
      <c r="B44" s="154"/>
      <c r="C44" s="14"/>
      <c r="D44" s="17"/>
      <c r="E44" s="8" t="s">
        <v>34</v>
      </c>
      <c r="F44" s="42">
        <v>39</v>
      </c>
      <c r="G44" s="42">
        <v>1</v>
      </c>
      <c r="H44" s="42">
        <v>0</v>
      </c>
      <c r="I44" s="42">
        <v>0</v>
      </c>
      <c r="J44" s="42">
        <v>0</v>
      </c>
      <c r="K44" s="46">
        <v>3</v>
      </c>
      <c r="L44" s="42">
        <v>2</v>
      </c>
      <c r="M44" s="42">
        <v>0</v>
      </c>
      <c r="N44" s="20">
        <f t="shared" si="13"/>
        <v>45</v>
      </c>
      <c r="O44" s="24"/>
      <c r="P44" s="53">
        <f t="shared" ref="P44:X44" si="35">(F44/$N$44)*100</f>
        <v>86.666666666666671</v>
      </c>
      <c r="Q44" s="53">
        <f t="shared" si="35"/>
        <v>2.2222222222222223</v>
      </c>
      <c r="R44" s="53">
        <f t="shared" si="35"/>
        <v>0</v>
      </c>
      <c r="S44" s="53">
        <f t="shared" si="35"/>
        <v>0</v>
      </c>
      <c r="T44" s="53">
        <f t="shared" si="35"/>
        <v>0</v>
      </c>
      <c r="U44" s="53">
        <f t="shared" si="35"/>
        <v>6.666666666666667</v>
      </c>
      <c r="V44" s="53">
        <f t="shared" si="35"/>
        <v>4.4444444444444446</v>
      </c>
      <c r="W44" s="53">
        <f t="shared" si="35"/>
        <v>0</v>
      </c>
      <c r="X44" s="53">
        <f t="shared" si="35"/>
        <v>100</v>
      </c>
    </row>
    <row r="45" spans="2:24" x14ac:dyDescent="0.35">
      <c r="B45" s="154"/>
      <c r="C45" s="11"/>
      <c r="D45" s="12"/>
      <c r="E45" s="8" t="s">
        <v>35</v>
      </c>
      <c r="F45" s="42">
        <v>1967</v>
      </c>
      <c r="G45" s="42">
        <v>16</v>
      </c>
      <c r="H45" s="42">
        <v>8</v>
      </c>
      <c r="I45" s="42">
        <v>60</v>
      </c>
      <c r="J45" s="42">
        <v>3</v>
      </c>
      <c r="K45" s="46">
        <v>211</v>
      </c>
      <c r="L45" s="42">
        <v>4</v>
      </c>
      <c r="M45" s="42">
        <v>60</v>
      </c>
      <c r="N45" s="20">
        <f t="shared" si="13"/>
        <v>2329</v>
      </c>
      <c r="O45" s="24"/>
      <c r="P45" s="53">
        <f t="shared" ref="P45:X45" si="36">(F45/$N$45)*100</f>
        <v>84.456848432803781</v>
      </c>
      <c r="Q45" s="53">
        <f t="shared" si="36"/>
        <v>0.68699012451696007</v>
      </c>
      <c r="R45" s="53">
        <f t="shared" si="36"/>
        <v>0.34349506225848003</v>
      </c>
      <c r="S45" s="53">
        <f t="shared" si="36"/>
        <v>2.5762129669386002</v>
      </c>
      <c r="T45" s="53">
        <f t="shared" si="36"/>
        <v>0.12881064834693001</v>
      </c>
      <c r="U45" s="53">
        <f t="shared" si="36"/>
        <v>9.0596822670674104</v>
      </c>
      <c r="V45" s="53">
        <f t="shared" si="36"/>
        <v>0.17174753112924002</v>
      </c>
      <c r="W45" s="53">
        <f t="shared" si="36"/>
        <v>2.5762129669386002</v>
      </c>
      <c r="X45" s="53">
        <f t="shared" si="36"/>
        <v>100</v>
      </c>
    </row>
    <row r="46" spans="2:24" x14ac:dyDescent="0.35">
      <c r="B46" s="154"/>
      <c r="C46" s="166" t="s">
        <v>42</v>
      </c>
      <c r="D46" s="167"/>
      <c r="E46" s="8" t="s">
        <v>33</v>
      </c>
      <c r="F46" s="46">
        <f>SUM(F16,F19,F22,F25,F28,F31,F34,F37,F40,F43)</f>
        <v>3730</v>
      </c>
      <c r="G46" s="46">
        <f t="shared" ref="G46:M46" si="37">SUM(G16,G19,G22,G25,G28,G31,G34,G37,G40,G43)</f>
        <v>105</v>
      </c>
      <c r="H46" s="46">
        <f t="shared" si="37"/>
        <v>8</v>
      </c>
      <c r="I46" s="46">
        <f t="shared" si="37"/>
        <v>1705</v>
      </c>
      <c r="J46" s="46">
        <f t="shared" si="37"/>
        <v>17</v>
      </c>
      <c r="K46" s="46">
        <f>SUM(K16,K19,K22,K25,K28,K31,K34,K37,K40,K43)</f>
        <v>641</v>
      </c>
      <c r="L46" s="46">
        <f t="shared" si="37"/>
        <v>47</v>
      </c>
      <c r="M46" s="46">
        <f t="shared" si="37"/>
        <v>225</v>
      </c>
      <c r="N46" s="20">
        <f t="shared" si="13"/>
        <v>6478</v>
      </c>
      <c r="O46" s="24"/>
      <c r="P46" s="53">
        <f t="shared" ref="P46:X46" si="38">(F46/$N$46)*100</f>
        <v>57.579499845631368</v>
      </c>
      <c r="Q46" s="53">
        <f t="shared" si="38"/>
        <v>1.6208706390861378</v>
      </c>
      <c r="R46" s="53">
        <f t="shared" si="38"/>
        <v>0.1234949058351343</v>
      </c>
      <c r="S46" s="53">
        <f t="shared" si="38"/>
        <v>26.319851806112997</v>
      </c>
      <c r="T46" s="53">
        <f t="shared" si="38"/>
        <v>0.26242667489966037</v>
      </c>
      <c r="U46" s="53">
        <f t="shared" si="38"/>
        <v>9.8950293300401366</v>
      </c>
      <c r="V46" s="53">
        <f t="shared" si="38"/>
        <v>0.72553257178141406</v>
      </c>
      <c r="W46" s="53">
        <f t="shared" si="38"/>
        <v>3.4732942266131523</v>
      </c>
      <c r="X46" s="53">
        <f t="shared" si="38"/>
        <v>100</v>
      </c>
    </row>
    <row r="47" spans="2:24" x14ac:dyDescent="0.35">
      <c r="B47" s="154"/>
      <c r="C47" s="168"/>
      <c r="D47" s="169"/>
      <c r="E47" s="8" t="s">
        <v>34</v>
      </c>
      <c r="F47" s="46">
        <f t="shared" ref="F47:M48" si="39">SUM(F17,F20,F23,F26,F29,F32,F35,F38,F41,F44)</f>
        <v>7706</v>
      </c>
      <c r="G47" s="46">
        <f t="shared" si="39"/>
        <v>166</v>
      </c>
      <c r="H47" s="46">
        <f t="shared" si="39"/>
        <v>43</v>
      </c>
      <c r="I47" s="46">
        <f t="shared" si="39"/>
        <v>2607</v>
      </c>
      <c r="J47" s="46">
        <f t="shared" si="39"/>
        <v>40</v>
      </c>
      <c r="K47" s="46">
        <f t="shared" ref="K47:K48" si="40">SUM(K17,K20,K23,K26,K29,K32,K35,K38,K41,K44)</f>
        <v>1118</v>
      </c>
      <c r="L47" s="46">
        <f t="shared" si="39"/>
        <v>76</v>
      </c>
      <c r="M47" s="46">
        <f t="shared" si="39"/>
        <v>424</v>
      </c>
      <c r="N47" s="20">
        <f t="shared" si="13"/>
        <v>12180</v>
      </c>
      <c r="O47" s="24"/>
      <c r="P47" s="53">
        <f t="shared" ref="P47:X47" si="41">(F47/$N$47)*100</f>
        <v>63.267651888341547</v>
      </c>
      <c r="Q47" s="53">
        <f t="shared" si="41"/>
        <v>1.3628899835796386</v>
      </c>
      <c r="R47" s="53">
        <f t="shared" si="41"/>
        <v>0.35303776683087029</v>
      </c>
      <c r="S47" s="53">
        <f t="shared" si="41"/>
        <v>21.403940886699509</v>
      </c>
      <c r="T47" s="53">
        <f t="shared" si="41"/>
        <v>0.32840722495894908</v>
      </c>
      <c r="U47" s="53">
        <f t="shared" si="41"/>
        <v>9.1789819376026269</v>
      </c>
      <c r="V47" s="53">
        <f t="shared" si="41"/>
        <v>0.6239737274220033</v>
      </c>
      <c r="W47" s="53">
        <f t="shared" si="41"/>
        <v>3.4811165845648606</v>
      </c>
      <c r="X47" s="53">
        <f t="shared" si="41"/>
        <v>100</v>
      </c>
    </row>
    <row r="48" spans="2:24" x14ac:dyDescent="0.35">
      <c r="B48" s="165"/>
      <c r="C48" s="170"/>
      <c r="D48" s="171"/>
      <c r="E48" s="8" t="s">
        <v>35</v>
      </c>
      <c r="F48" s="46">
        <f t="shared" si="39"/>
        <v>21839</v>
      </c>
      <c r="G48" s="46">
        <f t="shared" si="39"/>
        <v>448</v>
      </c>
      <c r="H48" s="46">
        <f t="shared" si="39"/>
        <v>84</v>
      </c>
      <c r="I48" s="46">
        <f t="shared" si="39"/>
        <v>3533</v>
      </c>
      <c r="J48" s="46">
        <f t="shared" si="39"/>
        <v>110</v>
      </c>
      <c r="K48" s="46">
        <f t="shared" si="40"/>
        <v>3729</v>
      </c>
      <c r="L48" s="46">
        <f t="shared" si="39"/>
        <v>97</v>
      </c>
      <c r="M48" s="46">
        <f t="shared" si="39"/>
        <v>958</v>
      </c>
      <c r="N48" s="20">
        <f t="shared" si="13"/>
        <v>30798</v>
      </c>
      <c r="O48" s="24"/>
      <c r="P48" s="53">
        <f t="shared" ref="P48:X48" si="42">(F48/$N$48)*100</f>
        <v>70.910448730437039</v>
      </c>
      <c r="Q48" s="53">
        <f t="shared" si="42"/>
        <v>1.4546399116825768</v>
      </c>
      <c r="R48" s="53">
        <f t="shared" si="42"/>
        <v>0.27274498344048315</v>
      </c>
      <c r="S48" s="53">
        <f t="shared" si="42"/>
        <v>11.471524124943178</v>
      </c>
      <c r="T48" s="53">
        <f t="shared" si="42"/>
        <v>0.35716604974348981</v>
      </c>
      <c r="U48" s="53">
        <f t="shared" si="42"/>
        <v>12.107929086304306</v>
      </c>
      <c r="V48" s="53">
        <f t="shared" si="42"/>
        <v>0.31495551659198645</v>
      </c>
      <c r="W48" s="53">
        <f t="shared" si="42"/>
        <v>3.1105915968569389</v>
      </c>
      <c r="X48" s="53">
        <f t="shared" si="42"/>
        <v>100</v>
      </c>
    </row>
  </sheetData>
  <mergeCells count="8">
    <mergeCell ref="P2:X2"/>
    <mergeCell ref="E3:F3"/>
    <mergeCell ref="E15:F15"/>
    <mergeCell ref="B2:N2"/>
    <mergeCell ref="B3:B14"/>
    <mergeCell ref="C14:D14"/>
    <mergeCell ref="B15:B48"/>
    <mergeCell ref="C46:D4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91EDC-093A-40E1-B2E9-E5BE5F9AD68F}">
  <dimension ref="B2:F114"/>
  <sheetViews>
    <sheetView topLeftCell="A7" workbookViewId="0">
      <selection activeCell="K23" sqref="K23"/>
    </sheetView>
  </sheetViews>
  <sheetFormatPr defaultRowHeight="14.5" x14ac:dyDescent="0.35"/>
  <cols>
    <col min="2" max="2" width="10.54296875" customWidth="1"/>
    <col min="3" max="3" width="13.7265625" customWidth="1"/>
    <col min="4" max="4" width="12" customWidth="1"/>
    <col min="5" max="5" width="7.90625" customWidth="1"/>
    <col min="6" max="6" width="16.36328125" customWidth="1"/>
  </cols>
  <sheetData>
    <row r="2" spans="2:6" s="23" customFormat="1" x14ac:dyDescent="0.35">
      <c r="B2" s="81" t="s">
        <v>61</v>
      </c>
      <c r="C2" s="81" t="s">
        <v>96</v>
      </c>
      <c r="D2" s="81" t="s">
        <v>74</v>
      </c>
      <c r="E2" s="81" t="s">
        <v>97</v>
      </c>
      <c r="F2" s="1" t="s">
        <v>75</v>
      </c>
    </row>
    <row r="3" spans="2:6" x14ac:dyDescent="0.35">
      <c r="B3" s="129" t="s">
        <v>103</v>
      </c>
      <c r="C3" s="8" t="s">
        <v>73</v>
      </c>
      <c r="D3" s="93" t="s">
        <v>76</v>
      </c>
      <c r="E3" s="95">
        <v>48</v>
      </c>
      <c r="F3" s="95">
        <v>79</v>
      </c>
    </row>
    <row r="4" spans="2:6" x14ac:dyDescent="0.35">
      <c r="B4" s="129"/>
      <c r="C4" s="8" t="s">
        <v>73</v>
      </c>
      <c r="D4" s="93" t="s">
        <v>76</v>
      </c>
      <c r="E4" s="95">
        <v>48</v>
      </c>
      <c r="F4" s="95">
        <v>84</v>
      </c>
    </row>
    <row r="5" spans="2:6" x14ac:dyDescent="0.35">
      <c r="B5" s="129"/>
      <c r="C5" s="8" t="s">
        <v>73</v>
      </c>
      <c r="D5" s="93" t="s">
        <v>76</v>
      </c>
      <c r="E5" s="95">
        <v>48</v>
      </c>
      <c r="F5" s="95">
        <v>89</v>
      </c>
    </row>
    <row r="6" spans="2:6" x14ac:dyDescent="0.35">
      <c r="B6" s="129"/>
      <c r="C6" s="8" t="s">
        <v>73</v>
      </c>
      <c r="D6" s="93" t="s">
        <v>76</v>
      </c>
      <c r="E6" s="95">
        <v>48</v>
      </c>
      <c r="F6" s="95">
        <v>94</v>
      </c>
    </row>
    <row r="7" spans="2:6" x14ac:dyDescent="0.35">
      <c r="B7" s="129"/>
      <c r="C7" s="8" t="s">
        <v>73</v>
      </c>
      <c r="D7" s="93" t="s">
        <v>76</v>
      </c>
      <c r="E7" s="95">
        <v>48</v>
      </c>
      <c r="F7" s="95">
        <v>99</v>
      </c>
    </row>
    <row r="8" spans="2:6" x14ac:dyDescent="0.35">
      <c r="B8" s="129"/>
      <c r="C8" s="8" t="s">
        <v>73</v>
      </c>
      <c r="D8" s="93" t="s">
        <v>76</v>
      </c>
      <c r="E8" s="95">
        <v>150</v>
      </c>
      <c r="F8" s="95">
        <v>102</v>
      </c>
    </row>
    <row r="9" spans="2:6" x14ac:dyDescent="0.35">
      <c r="B9" s="129"/>
      <c r="C9" s="8" t="s">
        <v>73</v>
      </c>
      <c r="D9" s="93" t="s">
        <v>76</v>
      </c>
      <c r="E9" s="95">
        <v>77</v>
      </c>
      <c r="F9" s="95">
        <v>107</v>
      </c>
    </row>
    <row r="10" spans="2:6" x14ac:dyDescent="0.35">
      <c r="B10" s="129"/>
      <c r="C10" s="8" t="s">
        <v>73</v>
      </c>
      <c r="D10" s="93" t="s">
        <v>76</v>
      </c>
      <c r="E10" s="95">
        <v>4</v>
      </c>
      <c r="F10" s="95">
        <v>110</v>
      </c>
    </row>
    <row r="11" spans="2:6" x14ac:dyDescent="0.35">
      <c r="B11" s="129"/>
      <c r="C11" s="8" t="s">
        <v>73</v>
      </c>
      <c r="D11" s="93" t="s">
        <v>76</v>
      </c>
      <c r="E11" s="95">
        <v>4</v>
      </c>
      <c r="F11" s="95">
        <v>115</v>
      </c>
    </row>
    <row r="12" spans="2:6" x14ac:dyDescent="0.35">
      <c r="B12" s="129"/>
      <c r="C12" s="8" t="s">
        <v>73</v>
      </c>
      <c r="D12" s="93" t="s">
        <v>76</v>
      </c>
      <c r="E12" s="95">
        <v>106</v>
      </c>
      <c r="F12" s="95">
        <v>118</v>
      </c>
    </row>
    <row r="13" spans="2:6" x14ac:dyDescent="0.35">
      <c r="B13" s="129"/>
      <c r="C13" s="8" t="s">
        <v>73</v>
      </c>
      <c r="D13" s="93" t="s">
        <v>76</v>
      </c>
      <c r="E13" s="95">
        <v>106</v>
      </c>
      <c r="F13" s="95">
        <v>123</v>
      </c>
    </row>
    <row r="14" spans="2:6" x14ac:dyDescent="0.35">
      <c r="B14" s="129"/>
      <c r="C14" s="8" t="s">
        <v>73</v>
      </c>
      <c r="D14" s="93" t="s">
        <v>76</v>
      </c>
      <c r="E14" s="95">
        <v>33</v>
      </c>
      <c r="F14" s="95">
        <v>125</v>
      </c>
    </row>
    <row r="15" spans="2:6" x14ac:dyDescent="0.35">
      <c r="B15" s="129"/>
      <c r="C15" s="8" t="s">
        <v>73</v>
      </c>
      <c r="D15" s="93" t="s">
        <v>76</v>
      </c>
      <c r="E15" s="95">
        <v>33</v>
      </c>
      <c r="F15" s="95">
        <v>130</v>
      </c>
    </row>
    <row r="16" spans="2:6" x14ac:dyDescent="0.35">
      <c r="B16" s="129"/>
      <c r="C16" s="8" t="s">
        <v>73</v>
      </c>
      <c r="D16" s="93" t="s">
        <v>76</v>
      </c>
      <c r="E16" s="95">
        <v>135</v>
      </c>
      <c r="F16" s="95">
        <v>131</v>
      </c>
    </row>
    <row r="17" spans="2:6" x14ac:dyDescent="0.35">
      <c r="B17" s="129"/>
      <c r="C17" s="8" t="s">
        <v>73</v>
      </c>
      <c r="D17" s="93" t="s">
        <v>76</v>
      </c>
      <c r="E17" s="95">
        <v>62</v>
      </c>
      <c r="F17" s="95">
        <v>133</v>
      </c>
    </row>
    <row r="18" spans="2:6" x14ac:dyDescent="0.35">
      <c r="B18" s="129"/>
      <c r="C18" s="8" t="s">
        <v>73</v>
      </c>
      <c r="D18" s="93" t="s">
        <v>76</v>
      </c>
      <c r="E18" s="95">
        <v>62</v>
      </c>
      <c r="F18" s="95">
        <v>138</v>
      </c>
    </row>
    <row r="19" spans="2:6" x14ac:dyDescent="0.35">
      <c r="B19" s="129"/>
      <c r="C19" s="8" t="s">
        <v>73</v>
      </c>
      <c r="D19" s="93" t="s">
        <v>76</v>
      </c>
      <c r="E19" s="95">
        <v>164</v>
      </c>
      <c r="F19" s="95">
        <v>142</v>
      </c>
    </row>
    <row r="20" spans="2:6" x14ac:dyDescent="0.35">
      <c r="B20" s="129"/>
      <c r="C20" s="8" t="s">
        <v>98</v>
      </c>
      <c r="D20" s="93" t="s">
        <v>76</v>
      </c>
      <c r="E20" s="95">
        <v>116</v>
      </c>
      <c r="F20" s="95" t="s">
        <v>77</v>
      </c>
    </row>
    <row r="21" spans="2:6" x14ac:dyDescent="0.35">
      <c r="B21" s="129"/>
      <c r="C21" s="8" t="s">
        <v>98</v>
      </c>
      <c r="D21" s="93" t="s">
        <v>76</v>
      </c>
      <c r="E21" s="95">
        <v>117</v>
      </c>
      <c r="F21" s="95" t="s">
        <v>77</v>
      </c>
    </row>
    <row r="22" spans="2:6" x14ac:dyDescent="0.35">
      <c r="B22" s="129"/>
      <c r="C22" s="8" t="s">
        <v>98</v>
      </c>
      <c r="D22" s="93" t="s">
        <v>76</v>
      </c>
      <c r="E22" s="95">
        <v>118</v>
      </c>
      <c r="F22" s="95">
        <v>880</v>
      </c>
    </row>
    <row r="23" spans="2:6" x14ac:dyDescent="0.35">
      <c r="B23" s="129"/>
      <c r="C23" s="8" t="s">
        <v>98</v>
      </c>
      <c r="D23" s="93" t="s">
        <v>76</v>
      </c>
      <c r="E23" s="95">
        <v>119</v>
      </c>
      <c r="F23" s="95" t="s">
        <v>81</v>
      </c>
    </row>
    <row r="24" spans="2:6" x14ac:dyDescent="0.35">
      <c r="B24" s="129"/>
      <c r="C24" s="8" t="s">
        <v>98</v>
      </c>
      <c r="D24" s="93" t="s">
        <v>76</v>
      </c>
      <c r="E24" s="95">
        <v>120</v>
      </c>
      <c r="F24" s="95" t="s">
        <v>81</v>
      </c>
    </row>
    <row r="25" spans="2:6" x14ac:dyDescent="0.35">
      <c r="B25" s="129"/>
      <c r="C25" s="8" t="s">
        <v>98</v>
      </c>
      <c r="D25" s="93" t="s">
        <v>76</v>
      </c>
      <c r="E25" s="95">
        <v>121</v>
      </c>
      <c r="F25" s="95">
        <v>870</v>
      </c>
    </row>
    <row r="26" spans="2:6" x14ac:dyDescent="0.35">
      <c r="B26" s="129"/>
      <c r="C26" s="8" t="s">
        <v>98</v>
      </c>
      <c r="D26" s="93" t="s">
        <v>76</v>
      </c>
      <c r="E26" s="95">
        <v>122</v>
      </c>
      <c r="F26" s="95" t="s">
        <v>85</v>
      </c>
    </row>
    <row r="27" spans="2:6" x14ac:dyDescent="0.35">
      <c r="B27" s="129"/>
      <c r="C27" s="8" t="s">
        <v>98</v>
      </c>
      <c r="D27" s="93" t="s">
        <v>76</v>
      </c>
      <c r="E27" s="95">
        <v>123</v>
      </c>
      <c r="F27" s="95" t="s">
        <v>86</v>
      </c>
    </row>
    <row r="28" spans="2:6" x14ac:dyDescent="0.35">
      <c r="B28" s="129"/>
      <c r="C28" s="8" t="s">
        <v>98</v>
      </c>
      <c r="D28" s="93" t="s">
        <v>76</v>
      </c>
      <c r="E28" s="95">
        <v>124</v>
      </c>
      <c r="F28" s="95" t="s">
        <v>87</v>
      </c>
    </row>
    <row r="29" spans="2:6" x14ac:dyDescent="0.35">
      <c r="B29" s="129"/>
      <c r="C29" s="8" t="s">
        <v>98</v>
      </c>
      <c r="D29" s="93" t="s">
        <v>76</v>
      </c>
      <c r="E29" s="95">
        <v>125</v>
      </c>
      <c r="F29" s="95" t="s">
        <v>88</v>
      </c>
    </row>
    <row r="30" spans="2:6" x14ac:dyDescent="0.35">
      <c r="B30" s="129"/>
      <c r="C30" s="8" t="s">
        <v>98</v>
      </c>
      <c r="D30" s="93" t="s">
        <v>76</v>
      </c>
      <c r="E30" s="95">
        <v>126</v>
      </c>
      <c r="F30" s="95">
        <v>820</v>
      </c>
    </row>
    <row r="31" spans="2:6" x14ac:dyDescent="0.35">
      <c r="B31" s="129"/>
      <c r="C31" s="8" t="s">
        <v>98</v>
      </c>
      <c r="D31" s="93" t="s">
        <v>76</v>
      </c>
      <c r="E31" s="95">
        <v>127</v>
      </c>
      <c r="F31" s="95" t="s">
        <v>90</v>
      </c>
    </row>
    <row r="32" spans="2:6" x14ac:dyDescent="0.35">
      <c r="B32" s="129"/>
      <c r="C32" s="8" t="s">
        <v>98</v>
      </c>
      <c r="D32" s="93" t="s">
        <v>76</v>
      </c>
      <c r="E32" s="95">
        <v>128</v>
      </c>
      <c r="F32" s="95" t="s">
        <v>90</v>
      </c>
    </row>
    <row r="33" spans="2:6" x14ac:dyDescent="0.35">
      <c r="B33" s="129"/>
      <c r="C33" s="8" t="s">
        <v>98</v>
      </c>
      <c r="D33" s="93" t="s">
        <v>76</v>
      </c>
      <c r="E33" s="95">
        <v>129</v>
      </c>
      <c r="F33" s="95" t="s">
        <v>92</v>
      </c>
    </row>
    <row r="34" spans="2:6" x14ac:dyDescent="0.35">
      <c r="B34" s="129"/>
      <c r="C34" s="8" t="s">
        <v>98</v>
      </c>
      <c r="D34" s="93" t="s">
        <v>76</v>
      </c>
      <c r="E34" s="95">
        <v>130</v>
      </c>
      <c r="F34" s="95" t="s">
        <v>92</v>
      </c>
    </row>
    <row r="35" spans="2:6" x14ac:dyDescent="0.35">
      <c r="B35" s="129"/>
      <c r="C35" s="8" t="s">
        <v>98</v>
      </c>
      <c r="D35" s="93" t="s">
        <v>76</v>
      </c>
      <c r="E35" s="95">
        <v>131</v>
      </c>
      <c r="F35" s="95" t="s">
        <v>92</v>
      </c>
    </row>
    <row r="36" spans="2:6" x14ac:dyDescent="0.35">
      <c r="B36" s="129"/>
      <c r="C36" s="8" t="s">
        <v>98</v>
      </c>
      <c r="D36" s="93" t="s">
        <v>76</v>
      </c>
      <c r="E36" s="95">
        <v>132</v>
      </c>
      <c r="F36" s="95" t="s">
        <v>94</v>
      </c>
    </row>
    <row r="37" spans="2:6" x14ac:dyDescent="0.35">
      <c r="B37" s="129"/>
      <c r="C37" s="8" t="s">
        <v>98</v>
      </c>
      <c r="D37" s="93" t="s">
        <v>76</v>
      </c>
      <c r="E37" s="95">
        <v>133</v>
      </c>
      <c r="F37" s="95" t="s">
        <v>78</v>
      </c>
    </row>
    <row r="38" spans="2:6" x14ac:dyDescent="0.35">
      <c r="B38" s="129"/>
      <c r="C38" s="8" t="s">
        <v>98</v>
      </c>
      <c r="D38" s="93" t="s">
        <v>76</v>
      </c>
      <c r="E38" s="95">
        <v>134</v>
      </c>
      <c r="F38" s="95" t="s">
        <v>79</v>
      </c>
    </row>
    <row r="39" spans="2:6" x14ac:dyDescent="0.35">
      <c r="B39" s="129"/>
      <c r="C39" s="8" t="s">
        <v>98</v>
      </c>
      <c r="D39" s="93" t="s">
        <v>76</v>
      </c>
      <c r="E39" s="95">
        <v>135</v>
      </c>
      <c r="F39" s="95" t="s">
        <v>80</v>
      </c>
    </row>
    <row r="40" spans="2:6" x14ac:dyDescent="0.35">
      <c r="B40" s="129"/>
      <c r="C40" s="8" t="s">
        <v>98</v>
      </c>
      <c r="D40" s="93" t="s">
        <v>76</v>
      </c>
      <c r="E40" s="95">
        <v>136</v>
      </c>
      <c r="F40" s="95" t="s">
        <v>82</v>
      </c>
    </row>
    <row r="41" spans="2:6" x14ac:dyDescent="0.35">
      <c r="B41" s="129"/>
      <c r="C41" s="8" t="s">
        <v>98</v>
      </c>
      <c r="D41" s="93" t="s">
        <v>76</v>
      </c>
      <c r="E41" s="95">
        <v>137</v>
      </c>
      <c r="F41" s="95" t="s">
        <v>83</v>
      </c>
    </row>
    <row r="42" spans="2:6" x14ac:dyDescent="0.35">
      <c r="B42" s="129"/>
      <c r="C42" s="8" t="s">
        <v>98</v>
      </c>
      <c r="D42" s="93" t="s">
        <v>76</v>
      </c>
      <c r="E42" s="95">
        <v>138</v>
      </c>
      <c r="F42" s="95" t="s">
        <v>84</v>
      </c>
    </row>
    <row r="43" spans="2:6" x14ac:dyDescent="0.35">
      <c r="B43" s="129"/>
      <c r="C43" s="8" t="s">
        <v>98</v>
      </c>
      <c r="D43" s="93" t="s">
        <v>76</v>
      </c>
      <c r="E43" s="95">
        <v>139</v>
      </c>
      <c r="F43" s="95">
        <v>680</v>
      </c>
    </row>
    <row r="44" spans="2:6" x14ac:dyDescent="0.35">
      <c r="B44" s="129"/>
      <c r="C44" s="8" t="s">
        <v>98</v>
      </c>
      <c r="D44" s="93" t="s">
        <v>76</v>
      </c>
      <c r="E44" s="95">
        <v>140</v>
      </c>
      <c r="F44" s="95">
        <v>680</v>
      </c>
    </row>
    <row r="45" spans="2:6" x14ac:dyDescent="0.35">
      <c r="B45" s="129"/>
      <c r="C45" s="8" t="s">
        <v>98</v>
      </c>
      <c r="D45" s="93" t="s">
        <v>76</v>
      </c>
      <c r="E45" s="95">
        <v>141</v>
      </c>
      <c r="F45" s="95">
        <v>670</v>
      </c>
    </row>
    <row r="46" spans="2:6" x14ac:dyDescent="0.35">
      <c r="B46" s="129"/>
      <c r="C46" s="8" t="s">
        <v>98</v>
      </c>
      <c r="D46" s="93" t="s">
        <v>76</v>
      </c>
      <c r="E46" s="95">
        <v>142</v>
      </c>
      <c r="F46" s="95" t="s">
        <v>89</v>
      </c>
    </row>
    <row r="47" spans="2:6" x14ac:dyDescent="0.35">
      <c r="B47" s="129"/>
      <c r="C47" s="8" t="s">
        <v>98</v>
      </c>
      <c r="D47" s="93" t="s">
        <v>76</v>
      </c>
      <c r="E47" s="95">
        <v>143</v>
      </c>
      <c r="F47" s="95">
        <v>660</v>
      </c>
    </row>
    <row r="48" spans="2:6" x14ac:dyDescent="0.35">
      <c r="B48" s="129"/>
      <c r="C48" s="8" t="s">
        <v>98</v>
      </c>
      <c r="D48" s="93" t="s">
        <v>76</v>
      </c>
      <c r="E48" s="95">
        <v>144</v>
      </c>
      <c r="F48" s="95">
        <v>650</v>
      </c>
    </row>
    <row r="49" spans="2:6" x14ac:dyDescent="0.35">
      <c r="B49" s="129"/>
      <c r="C49" s="8" t="s">
        <v>98</v>
      </c>
      <c r="D49" s="93" t="s">
        <v>76</v>
      </c>
      <c r="E49" s="95">
        <v>145</v>
      </c>
      <c r="F49" s="95" t="s">
        <v>91</v>
      </c>
    </row>
    <row r="50" spans="2:6" x14ac:dyDescent="0.35">
      <c r="B50" s="129"/>
      <c r="C50" s="8" t="s">
        <v>98</v>
      </c>
      <c r="D50" s="93" t="s">
        <v>76</v>
      </c>
      <c r="E50" s="95">
        <v>146</v>
      </c>
      <c r="F50" s="95">
        <v>640</v>
      </c>
    </row>
    <row r="51" spans="2:6" x14ac:dyDescent="0.35">
      <c r="B51" s="129"/>
      <c r="C51" s="8" t="s">
        <v>98</v>
      </c>
      <c r="D51" s="93" t="s">
        <v>76</v>
      </c>
      <c r="E51" s="95">
        <v>147</v>
      </c>
      <c r="F51" s="95" t="s">
        <v>93</v>
      </c>
    </row>
    <row r="52" spans="2:6" x14ac:dyDescent="0.35">
      <c r="B52" s="129"/>
      <c r="C52" s="8" t="s">
        <v>98</v>
      </c>
      <c r="D52" s="93" t="s">
        <v>76</v>
      </c>
      <c r="E52" s="95">
        <v>148</v>
      </c>
      <c r="F52" s="95" t="s">
        <v>99</v>
      </c>
    </row>
    <row r="53" spans="2:6" x14ac:dyDescent="0.35">
      <c r="B53" s="129"/>
      <c r="C53" s="8" t="s">
        <v>98</v>
      </c>
      <c r="D53" s="93" t="s">
        <v>76</v>
      </c>
      <c r="E53" s="95">
        <v>148</v>
      </c>
      <c r="F53" s="95" t="s">
        <v>100</v>
      </c>
    </row>
    <row r="54" spans="2:6" x14ac:dyDescent="0.35">
      <c r="B54" s="129"/>
      <c r="C54" s="8" t="s">
        <v>98</v>
      </c>
      <c r="D54" s="93" t="s">
        <v>76</v>
      </c>
      <c r="E54" s="95">
        <v>149</v>
      </c>
      <c r="F54" s="95" t="s">
        <v>95</v>
      </c>
    </row>
    <row r="55" spans="2:6" x14ac:dyDescent="0.35">
      <c r="B55" s="129" t="s">
        <v>122</v>
      </c>
      <c r="C55" s="8" t="s">
        <v>101</v>
      </c>
      <c r="D55" s="93" t="s">
        <v>76</v>
      </c>
      <c r="E55" s="96">
        <v>35</v>
      </c>
      <c r="F55" s="96" t="s">
        <v>104</v>
      </c>
    </row>
    <row r="56" spans="2:6" x14ac:dyDescent="0.35">
      <c r="B56" s="129"/>
      <c r="C56" s="8" t="s">
        <v>101</v>
      </c>
      <c r="D56" s="93" t="s">
        <v>76</v>
      </c>
      <c r="E56" s="96">
        <v>64</v>
      </c>
      <c r="F56" s="96" t="s">
        <v>105</v>
      </c>
    </row>
    <row r="57" spans="2:6" x14ac:dyDescent="0.35">
      <c r="B57" s="129"/>
      <c r="C57" s="8" t="s">
        <v>101</v>
      </c>
      <c r="D57" s="93" t="s">
        <v>76</v>
      </c>
      <c r="E57" s="96">
        <v>137</v>
      </c>
      <c r="F57" s="96" t="s">
        <v>106</v>
      </c>
    </row>
    <row r="58" spans="2:6" x14ac:dyDescent="0.35">
      <c r="B58" s="129"/>
      <c r="C58" s="8" t="s">
        <v>101</v>
      </c>
      <c r="D58" s="94" t="s">
        <v>102</v>
      </c>
      <c r="E58" s="96">
        <v>13</v>
      </c>
      <c r="F58" s="96" t="s">
        <v>107</v>
      </c>
    </row>
    <row r="59" spans="2:6" x14ac:dyDescent="0.35">
      <c r="B59" s="129"/>
      <c r="C59" s="8" t="s">
        <v>101</v>
      </c>
      <c r="D59" s="94" t="s">
        <v>102</v>
      </c>
      <c r="E59" s="96">
        <v>42</v>
      </c>
      <c r="F59" s="96" t="s">
        <v>108</v>
      </c>
    </row>
    <row r="60" spans="2:6" x14ac:dyDescent="0.35">
      <c r="B60" s="129"/>
      <c r="C60" s="8" t="s">
        <v>101</v>
      </c>
      <c r="D60" s="94" t="s">
        <v>102</v>
      </c>
      <c r="E60" s="96">
        <v>71</v>
      </c>
      <c r="F60" s="96" t="s">
        <v>109</v>
      </c>
    </row>
    <row r="61" spans="2:6" x14ac:dyDescent="0.35">
      <c r="B61" s="129"/>
      <c r="C61" s="8" t="s">
        <v>101</v>
      </c>
      <c r="D61" s="94" t="s">
        <v>102</v>
      </c>
      <c r="E61" s="96">
        <v>115</v>
      </c>
      <c r="F61" s="96" t="s">
        <v>110</v>
      </c>
    </row>
    <row r="62" spans="2:6" x14ac:dyDescent="0.35">
      <c r="B62" s="129"/>
      <c r="C62" s="8" t="s">
        <v>101</v>
      </c>
      <c r="D62" s="94" t="s">
        <v>102</v>
      </c>
      <c r="E62" s="96">
        <v>144</v>
      </c>
      <c r="F62" s="96" t="s">
        <v>111</v>
      </c>
    </row>
    <row r="63" spans="2:6" x14ac:dyDescent="0.35">
      <c r="B63" s="129"/>
      <c r="C63" s="8" t="s">
        <v>101</v>
      </c>
      <c r="D63" s="94" t="s">
        <v>102</v>
      </c>
      <c r="E63" s="96">
        <v>173</v>
      </c>
      <c r="F63" s="96" t="s">
        <v>112</v>
      </c>
    </row>
    <row r="64" spans="2:6" x14ac:dyDescent="0.35">
      <c r="B64" s="129"/>
      <c r="C64" s="8" t="s">
        <v>98</v>
      </c>
      <c r="D64" s="93" t="s">
        <v>76</v>
      </c>
      <c r="E64" s="96">
        <v>215</v>
      </c>
      <c r="F64" s="96" t="s">
        <v>113</v>
      </c>
    </row>
    <row r="65" spans="2:6" x14ac:dyDescent="0.35">
      <c r="B65" s="129"/>
      <c r="C65" s="8" t="s">
        <v>98</v>
      </c>
      <c r="D65" s="93" t="s">
        <v>76</v>
      </c>
      <c r="E65" s="96">
        <v>216</v>
      </c>
      <c r="F65" s="96" t="s">
        <v>114</v>
      </c>
    </row>
    <row r="66" spans="2:6" x14ac:dyDescent="0.35">
      <c r="B66" s="129"/>
      <c r="C66" s="8" t="s">
        <v>98</v>
      </c>
      <c r="D66" s="93" t="s">
        <v>76</v>
      </c>
      <c r="E66" s="96">
        <v>217</v>
      </c>
      <c r="F66" s="2">
        <v>670</v>
      </c>
    </row>
    <row r="67" spans="2:6" x14ac:dyDescent="0.35">
      <c r="B67" s="129"/>
      <c r="C67" s="8" t="s">
        <v>98</v>
      </c>
      <c r="D67" s="93" t="s">
        <v>76</v>
      </c>
      <c r="E67" s="96">
        <v>218</v>
      </c>
      <c r="F67" s="96" t="s">
        <v>115</v>
      </c>
    </row>
    <row r="68" spans="2:6" x14ac:dyDescent="0.35">
      <c r="B68" s="129"/>
      <c r="C68" s="8" t="s">
        <v>98</v>
      </c>
      <c r="D68" s="93" t="s">
        <v>76</v>
      </c>
      <c r="E68" s="96">
        <v>219</v>
      </c>
      <c r="F68" s="2">
        <v>680</v>
      </c>
    </row>
    <row r="69" spans="2:6" x14ac:dyDescent="0.35">
      <c r="B69" s="129"/>
      <c r="C69" s="8" t="s">
        <v>98</v>
      </c>
      <c r="D69" s="93" t="s">
        <v>76</v>
      </c>
      <c r="E69" s="96">
        <v>220</v>
      </c>
      <c r="F69" s="96" t="s">
        <v>116</v>
      </c>
    </row>
    <row r="70" spans="2:6" x14ac:dyDescent="0.35">
      <c r="B70" s="129"/>
      <c r="C70" s="8" t="s">
        <v>98</v>
      </c>
      <c r="D70" s="93" t="s">
        <v>76</v>
      </c>
      <c r="E70" s="96">
        <v>221</v>
      </c>
      <c r="F70" s="2" t="s">
        <v>117</v>
      </c>
    </row>
    <row r="71" spans="2:6" x14ac:dyDescent="0.35">
      <c r="B71" s="129"/>
      <c r="C71" s="8" t="s">
        <v>98</v>
      </c>
      <c r="D71" s="93" t="s">
        <v>76</v>
      </c>
      <c r="E71" s="96">
        <v>222</v>
      </c>
      <c r="F71" s="96" t="s">
        <v>118</v>
      </c>
    </row>
    <row r="72" spans="2:6" x14ac:dyDescent="0.35">
      <c r="B72" s="129"/>
      <c r="C72" s="8" t="s">
        <v>98</v>
      </c>
      <c r="D72" s="93" t="s">
        <v>76</v>
      </c>
      <c r="E72" s="96">
        <v>223</v>
      </c>
      <c r="F72" s="2" t="s">
        <v>119</v>
      </c>
    </row>
    <row r="73" spans="2:6" x14ac:dyDescent="0.35">
      <c r="B73" s="129"/>
      <c r="C73" s="8" t="s">
        <v>98</v>
      </c>
      <c r="D73" s="93" t="s">
        <v>76</v>
      </c>
      <c r="E73" s="96">
        <v>224</v>
      </c>
      <c r="F73" s="96" t="s">
        <v>120</v>
      </c>
    </row>
    <row r="74" spans="2:6" x14ac:dyDescent="0.35">
      <c r="B74" s="129"/>
      <c r="C74" s="8" t="s">
        <v>98</v>
      </c>
      <c r="D74" s="93" t="s">
        <v>76</v>
      </c>
      <c r="E74" s="96">
        <v>225</v>
      </c>
      <c r="F74" s="2" t="s">
        <v>121</v>
      </c>
    </row>
    <row r="75" spans="2:6" x14ac:dyDescent="0.35">
      <c r="B75" s="129" t="s">
        <v>132</v>
      </c>
      <c r="C75" s="8" t="s">
        <v>101</v>
      </c>
      <c r="D75" s="93" t="s">
        <v>76</v>
      </c>
      <c r="E75" s="96">
        <v>107</v>
      </c>
      <c r="F75" s="2" t="s">
        <v>123</v>
      </c>
    </row>
    <row r="76" spans="2:6" x14ac:dyDescent="0.35">
      <c r="B76" s="129"/>
      <c r="C76" s="8" t="s">
        <v>101</v>
      </c>
      <c r="D76" s="93" t="s">
        <v>76</v>
      </c>
      <c r="E76" s="96">
        <v>34</v>
      </c>
      <c r="F76" s="2">
        <v>90</v>
      </c>
    </row>
    <row r="77" spans="2:6" x14ac:dyDescent="0.35">
      <c r="B77" s="129"/>
      <c r="C77" s="8" t="s">
        <v>101</v>
      </c>
      <c r="D77" s="93" t="s">
        <v>76</v>
      </c>
      <c r="E77" s="96">
        <v>136</v>
      </c>
      <c r="F77" s="2">
        <v>93</v>
      </c>
    </row>
    <row r="78" spans="2:6" x14ac:dyDescent="0.35">
      <c r="B78" s="129"/>
      <c r="C78" s="8" t="s">
        <v>101</v>
      </c>
      <c r="D78" s="93" t="s">
        <v>76</v>
      </c>
      <c r="E78" s="96">
        <v>63</v>
      </c>
      <c r="F78" s="2">
        <v>92</v>
      </c>
    </row>
    <row r="79" spans="2:6" x14ac:dyDescent="0.35">
      <c r="B79" s="129"/>
      <c r="C79" s="8" t="s">
        <v>101</v>
      </c>
      <c r="D79" s="93" t="s">
        <v>76</v>
      </c>
      <c r="E79" s="96">
        <v>165</v>
      </c>
      <c r="F79" s="2" t="s">
        <v>124</v>
      </c>
    </row>
    <row r="80" spans="2:6" x14ac:dyDescent="0.35">
      <c r="B80" s="129"/>
      <c r="C80" s="8" t="s">
        <v>101</v>
      </c>
      <c r="D80" s="93" t="s">
        <v>76</v>
      </c>
      <c r="E80" s="96">
        <v>92</v>
      </c>
      <c r="F80" s="2">
        <v>95</v>
      </c>
    </row>
    <row r="81" spans="2:6" x14ac:dyDescent="0.35">
      <c r="B81" s="129"/>
      <c r="C81" s="8" t="s">
        <v>101</v>
      </c>
      <c r="D81" s="93" t="s">
        <v>76</v>
      </c>
      <c r="E81" s="96">
        <v>19</v>
      </c>
      <c r="F81" s="2" t="s">
        <v>125</v>
      </c>
    </row>
    <row r="82" spans="2:6" x14ac:dyDescent="0.35">
      <c r="B82" s="129"/>
      <c r="C82" s="8" t="s">
        <v>101</v>
      </c>
      <c r="D82" s="93" t="s">
        <v>76</v>
      </c>
      <c r="E82" s="96">
        <v>121</v>
      </c>
      <c r="F82" s="2" t="s">
        <v>126</v>
      </c>
    </row>
    <row r="83" spans="2:6" x14ac:dyDescent="0.35">
      <c r="B83" s="129"/>
      <c r="C83" s="8" t="s">
        <v>101</v>
      </c>
      <c r="D83" s="93" t="s">
        <v>76</v>
      </c>
      <c r="E83" s="96">
        <v>48</v>
      </c>
      <c r="F83" s="2">
        <v>79</v>
      </c>
    </row>
    <row r="84" spans="2:6" x14ac:dyDescent="0.35">
      <c r="B84" s="129"/>
      <c r="C84" s="8" t="s">
        <v>98</v>
      </c>
      <c r="D84" s="93" t="s">
        <v>76</v>
      </c>
      <c r="E84" s="96">
        <v>150</v>
      </c>
      <c r="F84" s="2">
        <v>490</v>
      </c>
    </row>
    <row r="85" spans="2:6" x14ac:dyDescent="0.35">
      <c r="B85" s="129"/>
      <c r="C85" s="8" t="s">
        <v>98</v>
      </c>
      <c r="D85" s="93" t="s">
        <v>76</v>
      </c>
      <c r="E85" s="96">
        <v>151</v>
      </c>
      <c r="F85" s="2" t="s">
        <v>127</v>
      </c>
    </row>
    <row r="86" spans="2:6" x14ac:dyDescent="0.35">
      <c r="B86" s="129"/>
      <c r="C86" s="8" t="s">
        <v>98</v>
      </c>
      <c r="D86" s="93" t="s">
        <v>76</v>
      </c>
      <c r="E86" s="96">
        <v>152</v>
      </c>
      <c r="F86" s="2" t="s">
        <v>128</v>
      </c>
    </row>
    <row r="87" spans="2:6" x14ac:dyDescent="0.35">
      <c r="B87" s="129"/>
      <c r="C87" s="8" t="s">
        <v>98</v>
      </c>
      <c r="D87" s="93" t="s">
        <v>76</v>
      </c>
      <c r="E87" s="96">
        <v>153</v>
      </c>
      <c r="F87" s="2" t="s">
        <v>129</v>
      </c>
    </row>
    <row r="88" spans="2:6" x14ac:dyDescent="0.35">
      <c r="B88" s="129"/>
      <c r="C88" s="8" t="s">
        <v>98</v>
      </c>
      <c r="D88" s="93" t="s">
        <v>76</v>
      </c>
      <c r="E88" s="96">
        <v>154</v>
      </c>
      <c r="F88" s="46">
        <v>580590</v>
      </c>
    </row>
    <row r="89" spans="2:6" x14ac:dyDescent="0.35">
      <c r="B89" s="129"/>
      <c r="C89" s="8" t="s">
        <v>98</v>
      </c>
      <c r="D89" s="93" t="s">
        <v>76</v>
      </c>
      <c r="E89" s="96">
        <v>155</v>
      </c>
      <c r="F89" s="2" t="s">
        <v>130</v>
      </c>
    </row>
    <row r="90" spans="2:6" x14ac:dyDescent="0.35">
      <c r="B90" s="129"/>
      <c r="C90" s="8" t="s">
        <v>98</v>
      </c>
      <c r="D90" s="93" t="s">
        <v>76</v>
      </c>
      <c r="E90" s="96">
        <v>156</v>
      </c>
      <c r="F90" s="2" t="s">
        <v>130</v>
      </c>
    </row>
    <row r="91" spans="2:6" x14ac:dyDescent="0.35">
      <c r="B91" s="129"/>
      <c r="C91" s="8" t="s">
        <v>98</v>
      </c>
      <c r="D91" s="93" t="s">
        <v>76</v>
      </c>
      <c r="E91" s="96">
        <v>157</v>
      </c>
      <c r="F91" s="46">
        <v>590600</v>
      </c>
    </row>
    <row r="92" spans="2:6" x14ac:dyDescent="0.35">
      <c r="B92" s="129"/>
      <c r="C92" s="8" t="s">
        <v>98</v>
      </c>
      <c r="D92" s="93" t="s">
        <v>76</v>
      </c>
      <c r="E92" s="96">
        <v>158</v>
      </c>
      <c r="F92" s="2" t="s">
        <v>130</v>
      </c>
    </row>
    <row r="93" spans="2:6" x14ac:dyDescent="0.35">
      <c r="B93" s="129"/>
      <c r="C93" s="8" t="s">
        <v>98</v>
      </c>
      <c r="D93" s="93" t="s">
        <v>76</v>
      </c>
      <c r="E93" s="96">
        <v>159</v>
      </c>
      <c r="F93" s="46">
        <v>590600</v>
      </c>
    </row>
    <row r="94" spans="2:6" x14ac:dyDescent="0.35">
      <c r="B94" s="129"/>
      <c r="C94" s="8" t="s">
        <v>98</v>
      </c>
      <c r="D94" s="93" t="s">
        <v>76</v>
      </c>
      <c r="E94" s="96">
        <v>160</v>
      </c>
      <c r="F94" s="46">
        <v>590600</v>
      </c>
    </row>
    <row r="95" spans="2:6" x14ac:dyDescent="0.35">
      <c r="B95" s="129"/>
      <c r="C95" s="8" t="s">
        <v>98</v>
      </c>
      <c r="D95" s="93" t="s">
        <v>76</v>
      </c>
      <c r="E95" s="2">
        <f>E94+1</f>
        <v>161</v>
      </c>
      <c r="F95" s="46">
        <v>590600</v>
      </c>
    </row>
    <row r="96" spans="2:6" x14ac:dyDescent="0.35">
      <c r="B96" s="129"/>
      <c r="C96" s="8" t="s">
        <v>98</v>
      </c>
      <c r="D96" s="93" t="s">
        <v>76</v>
      </c>
      <c r="E96" s="2">
        <f t="shared" ref="E96:E114" si="0">E95+1</f>
        <v>162</v>
      </c>
      <c r="F96" s="46">
        <v>590600</v>
      </c>
    </row>
    <row r="97" spans="2:6" x14ac:dyDescent="0.35">
      <c r="B97" s="129"/>
      <c r="C97" s="8" t="s">
        <v>98</v>
      </c>
      <c r="D97" s="93" t="s">
        <v>76</v>
      </c>
      <c r="E97" s="2">
        <f t="shared" si="0"/>
        <v>163</v>
      </c>
      <c r="F97" s="46">
        <v>590600</v>
      </c>
    </row>
    <row r="98" spans="2:6" x14ac:dyDescent="0.35">
      <c r="B98" s="129"/>
      <c r="C98" s="8" t="s">
        <v>98</v>
      </c>
      <c r="D98" s="93" t="s">
        <v>76</v>
      </c>
      <c r="E98" s="2">
        <f t="shared" si="0"/>
        <v>164</v>
      </c>
      <c r="F98" s="46">
        <v>590600</v>
      </c>
    </row>
    <row r="99" spans="2:6" x14ac:dyDescent="0.35">
      <c r="B99" s="129"/>
      <c r="C99" s="8" t="s">
        <v>98</v>
      </c>
      <c r="D99" s="93" t="s">
        <v>76</v>
      </c>
      <c r="E99" s="2">
        <f t="shared" si="0"/>
        <v>165</v>
      </c>
      <c r="F99" s="46">
        <v>580590</v>
      </c>
    </row>
    <row r="100" spans="2:6" x14ac:dyDescent="0.35">
      <c r="B100" s="129"/>
      <c r="C100" s="8" t="s">
        <v>98</v>
      </c>
      <c r="D100" s="93" t="s">
        <v>76</v>
      </c>
      <c r="E100" s="2">
        <f t="shared" si="0"/>
        <v>166</v>
      </c>
      <c r="F100" s="46">
        <v>580590</v>
      </c>
    </row>
    <row r="101" spans="2:6" x14ac:dyDescent="0.35">
      <c r="B101" s="129"/>
      <c r="C101" s="8" t="s">
        <v>98</v>
      </c>
      <c r="D101" s="93" t="s">
        <v>76</v>
      </c>
      <c r="E101" s="2">
        <f t="shared" si="0"/>
        <v>167</v>
      </c>
      <c r="F101" s="2" t="s">
        <v>129</v>
      </c>
    </row>
    <row r="102" spans="2:6" x14ac:dyDescent="0.35">
      <c r="B102" s="129"/>
      <c r="C102" s="8" t="s">
        <v>98</v>
      </c>
      <c r="D102" s="93" t="s">
        <v>76</v>
      </c>
      <c r="E102" s="2">
        <f t="shared" si="0"/>
        <v>168</v>
      </c>
      <c r="F102" s="46">
        <v>580590</v>
      </c>
    </row>
    <row r="103" spans="2:6" x14ac:dyDescent="0.35">
      <c r="B103" s="129"/>
      <c r="C103" s="8" t="s">
        <v>98</v>
      </c>
      <c r="D103" s="93" t="s">
        <v>76</v>
      </c>
      <c r="E103" s="2">
        <f t="shared" si="0"/>
        <v>169</v>
      </c>
      <c r="F103" s="46">
        <v>580590</v>
      </c>
    </row>
    <row r="104" spans="2:6" x14ac:dyDescent="0.35">
      <c r="B104" s="129"/>
      <c r="C104" s="8" t="s">
        <v>98</v>
      </c>
      <c r="D104" s="93" t="s">
        <v>76</v>
      </c>
      <c r="E104" s="2">
        <f t="shared" si="0"/>
        <v>170</v>
      </c>
      <c r="F104" s="46">
        <v>580590</v>
      </c>
    </row>
    <row r="105" spans="2:6" x14ac:dyDescent="0.35">
      <c r="B105" s="129"/>
      <c r="C105" s="8" t="s">
        <v>98</v>
      </c>
      <c r="D105" s="93" t="s">
        <v>76</v>
      </c>
      <c r="E105" s="2">
        <f t="shared" si="0"/>
        <v>171</v>
      </c>
      <c r="F105" s="46">
        <v>580590</v>
      </c>
    </row>
    <row r="106" spans="2:6" x14ac:dyDescent="0.35">
      <c r="B106" s="129"/>
      <c r="C106" s="8" t="s">
        <v>98</v>
      </c>
      <c r="D106" s="93" t="s">
        <v>76</v>
      </c>
      <c r="E106" s="2">
        <f>E105+1</f>
        <v>172</v>
      </c>
      <c r="F106" s="46">
        <v>580</v>
      </c>
    </row>
    <row r="107" spans="2:6" x14ac:dyDescent="0.35">
      <c r="B107" s="129"/>
      <c r="C107" s="8" t="s">
        <v>98</v>
      </c>
      <c r="D107" s="93" t="s">
        <v>76</v>
      </c>
      <c r="E107" s="2">
        <f t="shared" si="0"/>
        <v>173</v>
      </c>
      <c r="F107" s="46">
        <v>580</v>
      </c>
    </row>
    <row r="108" spans="2:6" x14ac:dyDescent="0.35">
      <c r="B108" s="129"/>
      <c r="C108" s="8" t="s">
        <v>98</v>
      </c>
      <c r="D108" s="93" t="s">
        <v>76</v>
      </c>
      <c r="E108" s="2">
        <f t="shared" si="0"/>
        <v>174</v>
      </c>
      <c r="F108" s="46">
        <v>580</v>
      </c>
    </row>
    <row r="109" spans="2:6" x14ac:dyDescent="0.35">
      <c r="B109" s="129"/>
      <c r="C109" s="8" t="s">
        <v>98</v>
      </c>
      <c r="D109" s="93" t="s">
        <v>76</v>
      </c>
      <c r="E109" s="2">
        <f t="shared" si="0"/>
        <v>175</v>
      </c>
      <c r="F109" s="46">
        <v>570580</v>
      </c>
    </row>
    <row r="110" spans="2:6" x14ac:dyDescent="0.35">
      <c r="B110" s="129"/>
      <c r="C110" s="8" t="s">
        <v>98</v>
      </c>
      <c r="D110" s="93" t="s">
        <v>76</v>
      </c>
      <c r="E110" s="2">
        <f t="shared" si="0"/>
        <v>176</v>
      </c>
      <c r="F110" s="46">
        <v>560570</v>
      </c>
    </row>
    <row r="111" spans="2:6" x14ac:dyDescent="0.35">
      <c r="B111" s="129"/>
      <c r="C111" s="8" t="s">
        <v>98</v>
      </c>
      <c r="D111" s="93" t="s">
        <v>76</v>
      </c>
      <c r="E111" s="2">
        <f t="shared" si="0"/>
        <v>177</v>
      </c>
      <c r="F111" s="46">
        <v>560570</v>
      </c>
    </row>
    <row r="112" spans="2:6" x14ac:dyDescent="0.35">
      <c r="B112" s="129"/>
      <c r="C112" s="8" t="s">
        <v>98</v>
      </c>
      <c r="D112" s="93" t="s">
        <v>76</v>
      </c>
      <c r="E112" s="2">
        <f>E111+1</f>
        <v>178</v>
      </c>
      <c r="F112" s="46">
        <v>550560</v>
      </c>
    </row>
    <row r="113" spans="2:6" x14ac:dyDescent="0.35">
      <c r="B113" s="129"/>
      <c r="C113" s="8" t="s">
        <v>98</v>
      </c>
      <c r="D113" s="93" t="s">
        <v>76</v>
      </c>
      <c r="E113" s="2">
        <f t="shared" si="0"/>
        <v>179</v>
      </c>
      <c r="F113" s="46">
        <v>550560</v>
      </c>
    </row>
    <row r="114" spans="2:6" x14ac:dyDescent="0.35">
      <c r="B114" s="129"/>
      <c r="C114" s="8" t="s">
        <v>98</v>
      </c>
      <c r="D114" s="93" t="s">
        <v>76</v>
      </c>
      <c r="E114" s="2">
        <f t="shared" si="0"/>
        <v>180</v>
      </c>
      <c r="F114" s="2" t="s">
        <v>131</v>
      </c>
    </row>
  </sheetData>
  <mergeCells count="3">
    <mergeCell ref="B3:B54"/>
    <mergeCell ref="B55:B74"/>
    <mergeCell ref="B75:B114"/>
  </mergeCells>
  <pageMargins left="0.7" right="0.7" top="0.75" bottom="0.75" header="0.3" footer="0.3"/>
  <pageSetup orientation="portrait" horizontalDpi="1200" verticalDpi="12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479F6-16F5-4AD7-8328-B60E771F5843}">
  <dimension ref="B2:L36"/>
  <sheetViews>
    <sheetView workbookViewId="0">
      <selection activeCell="I32" sqref="I32"/>
    </sheetView>
  </sheetViews>
  <sheetFormatPr defaultRowHeight="14.5" x14ac:dyDescent="0.35"/>
  <cols>
    <col min="2" max="2" width="5.26953125" customWidth="1"/>
    <col min="3" max="3" width="16.6328125" customWidth="1"/>
    <col min="4" max="4" width="3.54296875" style="6" customWidth="1"/>
    <col min="5" max="5" width="12.08984375" style="6" customWidth="1"/>
    <col min="6" max="6" width="14.90625" style="6" customWidth="1"/>
    <col min="7" max="7" width="14.54296875" style="6" customWidth="1"/>
    <col min="8" max="8" width="17.453125" style="6" customWidth="1"/>
    <col min="9" max="9" width="16.1796875" style="6" customWidth="1"/>
    <col min="10" max="10" width="14.7265625" style="6" customWidth="1"/>
    <col min="11" max="11" width="13.26953125" customWidth="1"/>
    <col min="12" max="12" width="9.54296875" customWidth="1"/>
  </cols>
  <sheetData>
    <row r="2" spans="2:12" ht="13.5" customHeight="1" x14ac:dyDescent="0.35"/>
    <row r="3" spans="2:12" ht="42.5" customHeight="1" x14ac:dyDescent="0.35">
      <c r="B3" s="16" t="s">
        <v>1</v>
      </c>
      <c r="C3" s="16" t="s">
        <v>0</v>
      </c>
      <c r="D3" s="146" t="s">
        <v>157</v>
      </c>
      <c r="E3" s="146"/>
      <c r="F3" s="33" t="s">
        <v>153</v>
      </c>
      <c r="G3" s="33" t="s">
        <v>154</v>
      </c>
      <c r="H3" s="33" t="s">
        <v>156</v>
      </c>
      <c r="I3" s="33" t="s">
        <v>152</v>
      </c>
      <c r="J3" s="33" t="s">
        <v>155</v>
      </c>
      <c r="K3" s="33" t="s">
        <v>147</v>
      </c>
      <c r="L3" s="33" t="s">
        <v>148</v>
      </c>
    </row>
    <row r="4" spans="2:12" x14ac:dyDescent="0.35">
      <c r="B4" s="13">
        <v>1</v>
      </c>
      <c r="C4" s="13" t="s">
        <v>13</v>
      </c>
      <c r="D4" s="34" t="s">
        <v>33</v>
      </c>
      <c r="E4" s="37">
        <v>11571</v>
      </c>
      <c r="F4" s="35">
        <v>727754.51182100899</v>
      </c>
      <c r="G4" s="30">
        <v>223802.97441512599</v>
      </c>
      <c r="H4" s="30">
        <v>3</v>
      </c>
      <c r="I4" s="2" t="s">
        <v>149</v>
      </c>
      <c r="J4" s="2" t="s">
        <v>149</v>
      </c>
      <c r="K4" s="2" t="s">
        <v>149</v>
      </c>
      <c r="L4" s="2" t="s">
        <v>149</v>
      </c>
    </row>
    <row r="5" spans="2:12" x14ac:dyDescent="0.35">
      <c r="B5" s="14"/>
      <c r="C5" s="14"/>
      <c r="D5" s="34" t="s">
        <v>34</v>
      </c>
      <c r="E5" s="37">
        <v>11571</v>
      </c>
      <c r="F5" s="35">
        <v>727754.51182100899</v>
      </c>
      <c r="G5" s="30">
        <v>223802.97441512599</v>
      </c>
      <c r="H5" s="30">
        <v>9</v>
      </c>
      <c r="I5" s="2" t="s">
        <v>149</v>
      </c>
      <c r="J5" s="2" t="s">
        <v>149</v>
      </c>
      <c r="K5" s="2" t="s">
        <v>149</v>
      </c>
      <c r="L5" s="2" t="s">
        <v>149</v>
      </c>
    </row>
    <row r="6" spans="2:12" x14ac:dyDescent="0.35">
      <c r="B6" s="11"/>
      <c r="C6" s="11"/>
      <c r="D6" s="34" t="s">
        <v>35</v>
      </c>
      <c r="E6" s="37">
        <v>11571</v>
      </c>
      <c r="F6" s="35">
        <v>727754.51182100899</v>
      </c>
      <c r="G6" s="30">
        <v>223802.97441512599</v>
      </c>
      <c r="H6" s="30">
        <v>178</v>
      </c>
      <c r="I6" s="30">
        <v>797312.34030056198</v>
      </c>
      <c r="J6" s="30">
        <v>288926.34540847701</v>
      </c>
      <c r="K6" s="36">
        <v>2.4462284882366301E-5</v>
      </c>
      <c r="L6" s="39" t="s">
        <v>150</v>
      </c>
    </row>
    <row r="7" spans="2:12" x14ac:dyDescent="0.35">
      <c r="B7" s="13">
        <v>2</v>
      </c>
      <c r="C7" s="13" t="s">
        <v>14</v>
      </c>
      <c r="D7" s="34" t="s">
        <v>33</v>
      </c>
      <c r="E7" s="37">
        <v>39346</v>
      </c>
      <c r="F7" s="35">
        <v>672518.227701667</v>
      </c>
      <c r="G7" s="30">
        <v>258772.194027355</v>
      </c>
      <c r="H7" s="30">
        <v>37</v>
      </c>
      <c r="I7" s="30">
        <v>594570.01803243195</v>
      </c>
      <c r="J7" s="30">
        <v>47838.815609275101</v>
      </c>
      <c r="K7" s="36">
        <v>3.7676236806638601E-4</v>
      </c>
      <c r="L7" s="39" t="s">
        <v>150</v>
      </c>
    </row>
    <row r="8" spans="2:12" x14ac:dyDescent="0.35">
      <c r="B8" s="14"/>
      <c r="C8" s="14"/>
      <c r="D8" s="34" t="s">
        <v>34</v>
      </c>
      <c r="E8" s="37">
        <v>39346</v>
      </c>
      <c r="F8" s="35">
        <v>672518.227701667</v>
      </c>
      <c r="G8" s="30">
        <v>258772.194027355</v>
      </c>
      <c r="H8" s="30">
        <v>51</v>
      </c>
      <c r="I8" s="30">
        <v>603023.94464117696</v>
      </c>
      <c r="J8" s="30">
        <v>91157.953883878494</v>
      </c>
      <c r="K8" s="36">
        <v>9.2328618972007005E-5</v>
      </c>
      <c r="L8" s="39" t="s">
        <v>150</v>
      </c>
    </row>
    <row r="9" spans="2:12" x14ac:dyDescent="0.35">
      <c r="B9" s="11"/>
      <c r="C9" s="11"/>
      <c r="D9" s="34" t="s">
        <v>35</v>
      </c>
      <c r="E9" s="37">
        <v>39346</v>
      </c>
      <c r="F9" s="35">
        <v>672518.227701667</v>
      </c>
      <c r="G9" s="30">
        <v>258772.194027355</v>
      </c>
      <c r="H9" s="30">
        <v>74</v>
      </c>
      <c r="I9" s="30">
        <v>597614.53982162196</v>
      </c>
      <c r="J9" s="30">
        <v>124155.431331314</v>
      </c>
      <c r="K9" s="36">
        <v>4.05214906476103E-7</v>
      </c>
      <c r="L9" s="39" t="s">
        <v>150</v>
      </c>
    </row>
    <row r="10" spans="2:12" x14ac:dyDescent="0.35">
      <c r="B10" s="13">
        <v>3</v>
      </c>
      <c r="C10" s="13" t="s">
        <v>15</v>
      </c>
      <c r="D10" s="34" t="s">
        <v>33</v>
      </c>
      <c r="E10" s="37">
        <v>1611</v>
      </c>
      <c r="F10" s="35">
        <v>518324.556584045</v>
      </c>
      <c r="G10" s="30">
        <v>113734.458573843</v>
      </c>
      <c r="H10" s="30">
        <v>1</v>
      </c>
      <c r="I10" s="2" t="s">
        <v>149</v>
      </c>
      <c r="J10" s="2" t="s">
        <v>149</v>
      </c>
      <c r="K10" s="2" t="s">
        <v>149</v>
      </c>
      <c r="L10" s="2" t="s">
        <v>149</v>
      </c>
    </row>
    <row r="11" spans="2:12" x14ac:dyDescent="0.35">
      <c r="B11" s="14"/>
      <c r="C11" s="14"/>
      <c r="D11" s="34" t="s">
        <v>34</v>
      </c>
      <c r="E11" s="37">
        <v>1611</v>
      </c>
      <c r="F11" s="35">
        <v>518324.556584045</v>
      </c>
      <c r="G11" s="30">
        <v>113734.458573843</v>
      </c>
      <c r="H11" s="30">
        <v>2</v>
      </c>
      <c r="I11" s="2" t="s">
        <v>149</v>
      </c>
      <c r="J11" s="2" t="s">
        <v>149</v>
      </c>
      <c r="K11" s="2" t="s">
        <v>149</v>
      </c>
      <c r="L11" s="2" t="s">
        <v>149</v>
      </c>
    </row>
    <row r="12" spans="2:12" x14ac:dyDescent="0.35">
      <c r="B12" s="11"/>
      <c r="C12" s="11"/>
      <c r="D12" s="34" t="s">
        <v>35</v>
      </c>
      <c r="E12" s="37">
        <v>1611</v>
      </c>
      <c r="F12" s="35">
        <v>518324.556584045</v>
      </c>
      <c r="G12" s="30">
        <v>113734.458573843</v>
      </c>
      <c r="H12" s="30">
        <v>2</v>
      </c>
      <c r="I12" s="2" t="s">
        <v>149</v>
      </c>
      <c r="J12" s="2" t="s">
        <v>149</v>
      </c>
      <c r="K12" s="2" t="s">
        <v>149</v>
      </c>
      <c r="L12" s="2" t="s">
        <v>149</v>
      </c>
    </row>
    <row r="13" spans="2:12" x14ac:dyDescent="0.35">
      <c r="B13" s="13">
        <v>4</v>
      </c>
      <c r="C13" s="13" t="s">
        <v>16</v>
      </c>
      <c r="D13" s="34" t="s">
        <v>33</v>
      </c>
      <c r="E13" s="37">
        <v>5437</v>
      </c>
      <c r="F13" s="35">
        <v>616807.68295763701</v>
      </c>
      <c r="G13" s="35">
        <v>460831.85607441101</v>
      </c>
      <c r="H13" s="30">
        <v>107</v>
      </c>
      <c r="I13" s="30">
        <v>620961.26826728997</v>
      </c>
      <c r="J13" s="30">
        <v>472627.83606425702</v>
      </c>
      <c r="K13" s="36">
        <v>4.7680492296547101E-3</v>
      </c>
      <c r="L13" s="39" t="s">
        <v>150</v>
      </c>
    </row>
    <row r="14" spans="2:12" x14ac:dyDescent="0.35">
      <c r="B14" s="14"/>
      <c r="C14" s="14"/>
      <c r="D14" s="34" t="s">
        <v>34</v>
      </c>
      <c r="E14" s="37">
        <v>5437</v>
      </c>
      <c r="F14" s="35">
        <v>616807.68295763701</v>
      </c>
      <c r="G14" s="35">
        <v>460831.85607441101</v>
      </c>
      <c r="H14" s="30">
        <v>361</v>
      </c>
      <c r="I14" s="30">
        <v>539153.93931606703</v>
      </c>
      <c r="J14" s="30">
        <v>336872.69048552099</v>
      </c>
      <c r="K14" s="36">
        <v>6.8328317215252501E-4</v>
      </c>
      <c r="L14" s="39" t="s">
        <v>150</v>
      </c>
    </row>
    <row r="15" spans="2:12" x14ac:dyDescent="0.35">
      <c r="B15" s="11"/>
      <c r="C15" s="11"/>
      <c r="D15" s="34" t="s">
        <v>35</v>
      </c>
      <c r="E15" s="37">
        <v>5437</v>
      </c>
      <c r="F15" s="35">
        <v>616807.68295763701</v>
      </c>
      <c r="G15" s="35">
        <v>460831.85607441101</v>
      </c>
      <c r="H15" s="30">
        <v>1365</v>
      </c>
      <c r="I15" s="30">
        <v>584333.08077370096</v>
      </c>
      <c r="J15" s="30">
        <v>410376.652810723</v>
      </c>
      <c r="K15" s="36">
        <v>1.4635066186011901E-2</v>
      </c>
      <c r="L15" s="39" t="s">
        <v>150</v>
      </c>
    </row>
    <row r="16" spans="2:12" x14ac:dyDescent="0.35">
      <c r="B16" s="13">
        <v>5</v>
      </c>
      <c r="C16" s="13" t="s">
        <v>17</v>
      </c>
      <c r="D16" s="34" t="s">
        <v>33</v>
      </c>
      <c r="E16" s="37">
        <v>20575</v>
      </c>
      <c r="F16" s="35">
        <v>302510.69039652997</v>
      </c>
      <c r="G16" s="35">
        <v>88405.435257548495</v>
      </c>
      <c r="H16" s="30">
        <v>103</v>
      </c>
      <c r="I16" s="30">
        <v>367695.080732039</v>
      </c>
      <c r="J16" s="30">
        <v>115529.109348981</v>
      </c>
      <c r="K16" s="36">
        <v>7.7446442625233097E-10</v>
      </c>
      <c r="L16" s="39" t="s">
        <v>150</v>
      </c>
    </row>
    <row r="17" spans="2:12" x14ac:dyDescent="0.35">
      <c r="B17" s="14"/>
      <c r="C17" s="14"/>
      <c r="D17" s="34" t="s">
        <v>34</v>
      </c>
      <c r="E17" s="37">
        <v>20575</v>
      </c>
      <c r="F17" s="35">
        <v>302510.69039652997</v>
      </c>
      <c r="G17" s="35">
        <v>88405.435257548495</v>
      </c>
      <c r="H17" s="30">
        <v>185</v>
      </c>
      <c r="I17" s="30">
        <v>345478.14049459499</v>
      </c>
      <c r="J17" s="30">
        <v>100992.670157609</v>
      </c>
      <c r="K17" s="36">
        <v>7.4978844405441005E-8</v>
      </c>
      <c r="L17" s="39" t="s">
        <v>150</v>
      </c>
    </row>
    <row r="18" spans="2:12" x14ac:dyDescent="0.35">
      <c r="B18" s="11"/>
      <c r="C18" s="11"/>
      <c r="D18" s="34" t="s">
        <v>35</v>
      </c>
      <c r="E18" s="37">
        <v>20575</v>
      </c>
      <c r="F18" s="35">
        <v>302510.69039652997</v>
      </c>
      <c r="G18" s="35">
        <v>88405.435257548495</v>
      </c>
      <c r="H18" s="30">
        <v>384</v>
      </c>
      <c r="I18" s="30">
        <v>331723.11004166701</v>
      </c>
      <c r="J18" s="30">
        <v>95018.009577140299</v>
      </c>
      <c r="K18" s="36">
        <v>9.3706101012292101E-7</v>
      </c>
      <c r="L18" s="39" t="s">
        <v>150</v>
      </c>
    </row>
    <row r="19" spans="2:12" x14ac:dyDescent="0.35">
      <c r="B19" s="13">
        <v>6</v>
      </c>
      <c r="C19" s="13" t="s">
        <v>18</v>
      </c>
      <c r="D19" s="34" t="s">
        <v>33</v>
      </c>
      <c r="E19" s="37">
        <v>4050</v>
      </c>
      <c r="F19" s="35">
        <v>305840.300807853</v>
      </c>
      <c r="G19" s="30">
        <v>131517.94433490501</v>
      </c>
      <c r="H19" s="30">
        <v>17</v>
      </c>
      <c r="I19" s="2" t="s">
        <v>149</v>
      </c>
      <c r="J19" s="2" t="s">
        <v>149</v>
      </c>
      <c r="K19" s="2" t="s">
        <v>149</v>
      </c>
      <c r="L19" s="2" t="s">
        <v>149</v>
      </c>
    </row>
    <row r="20" spans="2:12" x14ac:dyDescent="0.35">
      <c r="B20" s="14"/>
      <c r="C20" s="14"/>
      <c r="D20" s="34" t="s">
        <v>34</v>
      </c>
      <c r="E20" s="37">
        <v>4050</v>
      </c>
      <c r="F20" s="35">
        <v>305840.300807853</v>
      </c>
      <c r="G20" s="30">
        <v>131517.94433490501</v>
      </c>
      <c r="H20" s="30">
        <v>25</v>
      </c>
      <c r="I20" s="2" t="s">
        <v>149</v>
      </c>
      <c r="J20" s="2" t="s">
        <v>149</v>
      </c>
      <c r="K20" s="2" t="s">
        <v>149</v>
      </c>
      <c r="L20" s="2" t="s">
        <v>149</v>
      </c>
    </row>
    <row r="21" spans="2:12" x14ac:dyDescent="0.35">
      <c r="B21" s="11"/>
      <c r="C21" s="11"/>
      <c r="D21" s="34" t="s">
        <v>35</v>
      </c>
      <c r="E21" s="37">
        <v>4050</v>
      </c>
      <c r="F21" s="35">
        <v>305840.300807853</v>
      </c>
      <c r="G21" s="30">
        <v>131517.94433490501</v>
      </c>
      <c r="H21" s="30">
        <v>41</v>
      </c>
      <c r="I21" s="30">
        <v>460066.30102195102</v>
      </c>
      <c r="J21" s="30">
        <v>271667.59262786002</v>
      </c>
      <c r="K21" s="36">
        <v>3.6620378556908798E-8</v>
      </c>
      <c r="L21" s="39" t="s">
        <v>150</v>
      </c>
    </row>
    <row r="22" spans="2:12" x14ac:dyDescent="0.35">
      <c r="B22" s="13">
        <v>7</v>
      </c>
      <c r="C22" s="13" t="s">
        <v>21</v>
      </c>
      <c r="D22" s="34" t="s">
        <v>33</v>
      </c>
      <c r="E22" s="37">
        <v>4037</v>
      </c>
      <c r="F22" s="35">
        <v>242102.39264035301</v>
      </c>
      <c r="G22" s="35">
        <v>57269.843941516403</v>
      </c>
      <c r="H22" s="30">
        <v>5</v>
      </c>
      <c r="I22" s="2" t="s">
        <v>149</v>
      </c>
      <c r="J22" s="2" t="s">
        <v>149</v>
      </c>
      <c r="K22" s="2" t="s">
        <v>149</v>
      </c>
      <c r="L22" s="2" t="s">
        <v>149</v>
      </c>
    </row>
    <row r="23" spans="2:12" x14ac:dyDescent="0.35">
      <c r="B23" s="14"/>
      <c r="C23" s="14"/>
      <c r="D23" s="34" t="s">
        <v>34</v>
      </c>
      <c r="E23" s="37">
        <v>4037</v>
      </c>
      <c r="F23" s="35">
        <v>242102.39264035301</v>
      </c>
      <c r="G23" s="35">
        <v>57269.843941516403</v>
      </c>
      <c r="H23" s="30">
        <v>7</v>
      </c>
      <c r="I23" s="2" t="s">
        <v>149</v>
      </c>
      <c r="J23" s="2" t="s">
        <v>149</v>
      </c>
      <c r="K23" s="2" t="s">
        <v>149</v>
      </c>
      <c r="L23" s="2" t="s">
        <v>149</v>
      </c>
    </row>
    <row r="24" spans="2:12" x14ac:dyDescent="0.35">
      <c r="B24" s="11"/>
      <c r="C24" s="11"/>
      <c r="D24" s="34" t="s">
        <v>35</v>
      </c>
      <c r="E24" s="37">
        <v>4037</v>
      </c>
      <c r="F24" s="35">
        <v>242102.39264035301</v>
      </c>
      <c r="G24" s="35">
        <v>57269.843941516403</v>
      </c>
      <c r="H24" s="30">
        <v>23</v>
      </c>
      <c r="I24" s="2" t="s">
        <v>149</v>
      </c>
      <c r="J24" s="2" t="s">
        <v>149</v>
      </c>
      <c r="K24" s="2" t="s">
        <v>149</v>
      </c>
      <c r="L24" s="2" t="s">
        <v>149</v>
      </c>
    </row>
    <row r="25" spans="2:12" x14ac:dyDescent="0.35">
      <c r="B25" s="13">
        <v>8</v>
      </c>
      <c r="C25" s="13" t="s">
        <v>22</v>
      </c>
      <c r="D25" s="34" t="s">
        <v>33</v>
      </c>
      <c r="E25" s="37">
        <v>12992</v>
      </c>
      <c r="F25" s="35">
        <v>443980.63123950298</v>
      </c>
      <c r="G25" s="30">
        <v>291564.74156909197</v>
      </c>
      <c r="H25" s="30">
        <v>163</v>
      </c>
      <c r="I25" s="30">
        <v>467458.00006380398</v>
      </c>
      <c r="J25" s="30">
        <v>182610.12603761899</v>
      </c>
      <c r="K25" s="36">
        <v>7.6117219299951506E-5</v>
      </c>
      <c r="L25" s="39" t="s">
        <v>150</v>
      </c>
    </row>
    <row r="26" spans="2:12" x14ac:dyDescent="0.35">
      <c r="B26" s="14"/>
      <c r="C26" s="14"/>
      <c r="D26" s="34" t="s">
        <v>34</v>
      </c>
      <c r="E26" s="37">
        <v>12992</v>
      </c>
      <c r="F26" s="35">
        <v>443980.63123950298</v>
      </c>
      <c r="G26" s="30">
        <v>291564.74156909197</v>
      </c>
      <c r="H26" s="30">
        <v>222</v>
      </c>
      <c r="I26" s="30">
        <v>552634.03369639604</v>
      </c>
      <c r="J26" s="30">
        <v>327244.73835488298</v>
      </c>
      <c r="K26" s="36">
        <v>4.7289312269543901E-9</v>
      </c>
      <c r="L26" s="39" t="s">
        <v>150</v>
      </c>
    </row>
    <row r="27" spans="2:12" x14ac:dyDescent="0.35">
      <c r="B27" s="11"/>
      <c r="C27" s="11"/>
      <c r="D27" s="34" t="s">
        <v>35</v>
      </c>
      <c r="E27" s="37">
        <v>12992</v>
      </c>
      <c r="F27" s="35">
        <v>443980.63123950298</v>
      </c>
      <c r="G27" s="30">
        <v>291564.74156909197</v>
      </c>
      <c r="H27" s="30">
        <v>355</v>
      </c>
      <c r="I27" s="30">
        <v>588506.53109605599</v>
      </c>
      <c r="J27" s="30">
        <v>333202.73668158602</v>
      </c>
      <c r="K27" s="36">
        <v>5.3598190559262906E-23</v>
      </c>
      <c r="L27" s="39" t="s">
        <v>150</v>
      </c>
    </row>
    <row r="28" spans="2:12" x14ac:dyDescent="0.35">
      <c r="B28" s="13">
        <v>9</v>
      </c>
      <c r="C28" s="13" t="s">
        <v>19</v>
      </c>
      <c r="D28" s="34" t="s">
        <v>33</v>
      </c>
      <c r="E28" s="37">
        <v>8069</v>
      </c>
      <c r="F28" s="35">
        <v>241825.96383834101</v>
      </c>
      <c r="G28" s="30">
        <v>94424.105781342398</v>
      </c>
      <c r="H28" s="30">
        <v>44</v>
      </c>
      <c r="I28" s="30">
        <v>246477.06096500001</v>
      </c>
      <c r="J28" s="30">
        <v>90213.532984335703</v>
      </c>
      <c r="K28" s="36">
        <v>0.14464602147938199</v>
      </c>
      <c r="L28" s="40" t="s">
        <v>151</v>
      </c>
    </row>
    <row r="29" spans="2:12" x14ac:dyDescent="0.35">
      <c r="B29" s="14"/>
      <c r="C29" s="14"/>
      <c r="D29" s="34" t="s">
        <v>34</v>
      </c>
      <c r="E29" s="37">
        <v>8069</v>
      </c>
      <c r="F29" s="35">
        <v>241825.96383834101</v>
      </c>
      <c r="G29" s="30">
        <v>94424.105781342398</v>
      </c>
      <c r="H29" s="30">
        <v>49</v>
      </c>
      <c r="I29" s="30">
        <v>248607.592493673</v>
      </c>
      <c r="J29" s="30">
        <v>102919.902164157</v>
      </c>
      <c r="K29" s="36">
        <v>0.15670978489878101</v>
      </c>
      <c r="L29" s="40" t="s">
        <v>151</v>
      </c>
    </row>
    <row r="30" spans="2:12" x14ac:dyDescent="0.35">
      <c r="B30" s="11"/>
      <c r="C30" s="11"/>
      <c r="D30" s="34" t="s">
        <v>35</v>
      </c>
      <c r="E30" s="37">
        <v>8069</v>
      </c>
      <c r="F30" s="35">
        <v>241825.96383834101</v>
      </c>
      <c r="G30" s="30">
        <v>94424.105781342398</v>
      </c>
      <c r="H30" s="30">
        <v>67</v>
      </c>
      <c r="I30" s="30">
        <v>276257.39812373102</v>
      </c>
      <c r="J30" s="30">
        <v>134388.96516807299</v>
      </c>
      <c r="K30" s="36">
        <v>5.5736876879120302E-2</v>
      </c>
      <c r="L30" s="40" t="s">
        <v>151</v>
      </c>
    </row>
    <row r="31" spans="2:12" x14ac:dyDescent="0.35">
      <c r="B31" s="13">
        <v>10</v>
      </c>
      <c r="C31" s="13" t="s">
        <v>20</v>
      </c>
      <c r="D31" s="34" t="s">
        <v>33</v>
      </c>
      <c r="E31" s="37">
        <v>15877</v>
      </c>
      <c r="F31" s="35">
        <v>244832.74404591499</v>
      </c>
      <c r="G31" s="30">
        <v>120840.720077609</v>
      </c>
      <c r="H31" s="30">
        <v>88</v>
      </c>
      <c r="I31" s="30">
        <v>333021.42513534101</v>
      </c>
      <c r="J31" s="30">
        <v>147999.02307274099</v>
      </c>
      <c r="K31" s="36">
        <v>6.2373483138814002E-12</v>
      </c>
      <c r="L31" s="39" t="s">
        <v>150</v>
      </c>
    </row>
    <row r="32" spans="2:12" x14ac:dyDescent="0.35">
      <c r="B32" s="14"/>
      <c r="C32" s="14"/>
      <c r="D32" s="34" t="s">
        <v>34</v>
      </c>
      <c r="E32" s="37">
        <v>15877</v>
      </c>
      <c r="F32" s="35">
        <v>244832.74404591499</v>
      </c>
      <c r="G32" s="30">
        <v>120840.720077609</v>
      </c>
      <c r="H32" s="30">
        <v>131</v>
      </c>
      <c r="I32" s="30">
        <v>279177.48000389303</v>
      </c>
      <c r="J32" s="30">
        <v>133590.826192273</v>
      </c>
      <c r="K32" s="36">
        <v>8.8262908168682992E-3</v>
      </c>
      <c r="L32" s="39" t="s">
        <v>150</v>
      </c>
    </row>
    <row r="33" spans="2:12" x14ac:dyDescent="0.35">
      <c r="B33" s="11"/>
      <c r="C33" s="11"/>
      <c r="D33" s="34" t="s">
        <v>35</v>
      </c>
      <c r="E33" s="37">
        <v>15877</v>
      </c>
      <c r="F33" s="35">
        <v>244832.74404591499</v>
      </c>
      <c r="G33" s="30">
        <v>120840.720077609</v>
      </c>
      <c r="H33" s="30">
        <v>227</v>
      </c>
      <c r="I33" s="30">
        <v>270871.95307537401</v>
      </c>
      <c r="J33" s="30">
        <v>129504.678997586</v>
      </c>
      <c r="K33" s="36">
        <v>1.15996466215108E-4</v>
      </c>
      <c r="L33" s="39" t="s">
        <v>150</v>
      </c>
    </row>
    <row r="34" spans="2:12" x14ac:dyDescent="0.35">
      <c r="B34" s="13">
        <v>11</v>
      </c>
      <c r="C34" s="13" t="s">
        <v>23</v>
      </c>
      <c r="D34" s="34" t="s">
        <v>33</v>
      </c>
      <c r="E34" s="37">
        <v>66161</v>
      </c>
      <c r="F34" s="35">
        <v>377940.625729825</v>
      </c>
      <c r="G34" s="35">
        <v>155750.66067636001</v>
      </c>
      <c r="H34" s="30">
        <v>205</v>
      </c>
      <c r="I34" s="30">
        <v>395191.53742243903</v>
      </c>
      <c r="J34" s="30">
        <v>128212.40276775</v>
      </c>
      <c r="K34" s="36">
        <v>1.6296909612480499E-8</v>
      </c>
      <c r="L34" s="39" t="s">
        <v>150</v>
      </c>
    </row>
    <row r="35" spans="2:12" x14ac:dyDescent="0.35">
      <c r="B35" s="14"/>
      <c r="C35" s="14"/>
      <c r="D35" s="34" t="s">
        <v>34</v>
      </c>
      <c r="E35" s="37">
        <v>66161</v>
      </c>
      <c r="F35" s="35">
        <v>377940.625729825</v>
      </c>
      <c r="G35" s="35">
        <v>155750.66067636001</v>
      </c>
      <c r="H35" s="30">
        <v>393</v>
      </c>
      <c r="I35" s="30">
        <v>393272.09443893202</v>
      </c>
      <c r="J35" s="30">
        <v>109123.203700895</v>
      </c>
      <c r="K35" s="36">
        <v>5.3442124462467099E-15</v>
      </c>
      <c r="L35" s="39" t="s">
        <v>150</v>
      </c>
    </row>
    <row r="36" spans="2:12" x14ac:dyDescent="0.35">
      <c r="B36" s="11"/>
      <c r="C36" s="11"/>
      <c r="D36" s="34" t="s">
        <v>35</v>
      </c>
      <c r="E36" s="37">
        <v>66161</v>
      </c>
      <c r="F36" s="35">
        <v>377940.625729825</v>
      </c>
      <c r="G36" s="35">
        <v>155750.66067636001</v>
      </c>
      <c r="H36" s="30">
        <v>1069</v>
      </c>
      <c r="I36" s="30">
        <v>401149.84443105699</v>
      </c>
      <c r="J36" s="30">
        <v>144462.14616384101</v>
      </c>
      <c r="K36" s="36">
        <v>1.31033658949714E-6</v>
      </c>
      <c r="L36" s="39" t="s">
        <v>150</v>
      </c>
    </row>
  </sheetData>
  <mergeCells count="1">
    <mergeCell ref="D3:E3"/>
  </mergeCells>
  <pageMargins left="0.7" right="0.7" top="0.75" bottom="0.75" header="0.3" footer="0.3"/>
  <pageSetup orientation="portrait" horizontalDpi="1200" verticalDpi="12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9F706-DC77-4E56-A4F3-ABF896D1A763}">
  <dimension ref="B3:L36"/>
  <sheetViews>
    <sheetView workbookViewId="0">
      <selection activeCell="G38" sqref="G38"/>
    </sheetView>
  </sheetViews>
  <sheetFormatPr defaultRowHeight="14.5" x14ac:dyDescent="0.35"/>
  <cols>
    <col min="2" max="2" width="4.6328125" customWidth="1"/>
    <col min="3" max="3" width="17.7265625" customWidth="1"/>
    <col min="4" max="4" width="2.90625" style="6" customWidth="1"/>
    <col min="5" max="5" width="10.7265625" style="6" customWidth="1"/>
    <col min="6" max="6" width="17.1796875" style="6" customWidth="1"/>
    <col min="7" max="7" width="17.08984375" style="6" customWidth="1"/>
    <col min="8" max="8" width="19.54296875" style="6" customWidth="1"/>
    <col min="9" max="9" width="17.26953125" style="6" customWidth="1"/>
    <col min="10" max="10" width="17" style="6" customWidth="1"/>
    <col min="11" max="11" width="20.6328125" customWidth="1"/>
    <col min="12" max="12" width="11" customWidth="1"/>
  </cols>
  <sheetData>
    <row r="3" spans="2:12" ht="37.5" customHeight="1" x14ac:dyDescent="0.35">
      <c r="B3" s="1" t="s">
        <v>1</v>
      </c>
      <c r="C3" s="1" t="s">
        <v>0</v>
      </c>
      <c r="D3" s="146" t="s">
        <v>157</v>
      </c>
      <c r="E3" s="146"/>
      <c r="F3" s="33" t="s">
        <v>153</v>
      </c>
      <c r="G3" s="33" t="s">
        <v>154</v>
      </c>
      <c r="H3" s="33" t="s">
        <v>156</v>
      </c>
      <c r="I3" s="33" t="s">
        <v>152</v>
      </c>
      <c r="J3" s="33" t="s">
        <v>155</v>
      </c>
      <c r="K3" s="33" t="s">
        <v>147</v>
      </c>
      <c r="L3" s="33" t="s">
        <v>148</v>
      </c>
    </row>
    <row r="4" spans="2:12" x14ac:dyDescent="0.35">
      <c r="B4" s="13">
        <v>1</v>
      </c>
      <c r="C4" s="15" t="s">
        <v>8</v>
      </c>
      <c r="D4" s="34" t="s">
        <v>33</v>
      </c>
      <c r="E4" s="37">
        <v>976</v>
      </c>
      <c r="F4" s="35">
        <v>622572.80053432297</v>
      </c>
      <c r="G4" s="30">
        <v>250570.360049054</v>
      </c>
      <c r="H4" s="30">
        <v>10</v>
      </c>
      <c r="I4" s="2" t="s">
        <v>149</v>
      </c>
      <c r="J4" s="2" t="s">
        <v>149</v>
      </c>
      <c r="K4" s="2" t="s">
        <v>149</v>
      </c>
      <c r="L4" s="2" t="s">
        <v>149</v>
      </c>
    </row>
    <row r="5" spans="2:12" x14ac:dyDescent="0.35">
      <c r="B5" s="14"/>
      <c r="C5" s="17"/>
      <c r="D5" s="34" t="s">
        <v>34</v>
      </c>
      <c r="E5" s="37">
        <v>976</v>
      </c>
      <c r="F5" s="35">
        <v>622572.80053432297</v>
      </c>
      <c r="G5" s="30">
        <v>250570.360049054</v>
      </c>
      <c r="H5" s="30">
        <v>16</v>
      </c>
      <c r="I5" s="2" t="s">
        <v>149</v>
      </c>
      <c r="J5" s="2" t="s">
        <v>149</v>
      </c>
      <c r="K5" s="2" t="s">
        <v>149</v>
      </c>
      <c r="L5" s="2" t="s">
        <v>149</v>
      </c>
    </row>
    <row r="6" spans="2:12" x14ac:dyDescent="0.35">
      <c r="B6" s="11"/>
      <c r="C6" s="12"/>
      <c r="D6" s="34" t="s">
        <v>35</v>
      </c>
      <c r="E6" s="37">
        <v>976</v>
      </c>
      <c r="F6" s="35">
        <v>622572.80053432297</v>
      </c>
      <c r="G6" s="30">
        <v>250570.360049054</v>
      </c>
      <c r="H6" s="30">
        <v>49</v>
      </c>
      <c r="I6" s="30">
        <v>544680.04559795896</v>
      </c>
      <c r="J6" s="30">
        <v>288935.80607370997</v>
      </c>
      <c r="K6" s="36">
        <v>1.1266606985412099E-3</v>
      </c>
      <c r="L6" s="39" t="s">
        <v>150</v>
      </c>
    </row>
    <row r="7" spans="2:12" x14ac:dyDescent="0.35">
      <c r="B7" s="13">
        <f>B4+1</f>
        <v>2</v>
      </c>
      <c r="C7" s="15" t="s">
        <v>7</v>
      </c>
      <c r="D7" s="34" t="s">
        <v>33</v>
      </c>
      <c r="E7" s="37">
        <v>12065</v>
      </c>
      <c r="F7" s="35">
        <v>133186.905187406</v>
      </c>
      <c r="G7" s="30">
        <v>63450.088735952202</v>
      </c>
      <c r="H7" s="30">
        <v>19</v>
      </c>
      <c r="I7" s="2" t="s">
        <v>149</v>
      </c>
      <c r="J7" s="2" t="s">
        <v>149</v>
      </c>
      <c r="K7" s="2" t="s">
        <v>149</v>
      </c>
      <c r="L7" s="2" t="s">
        <v>149</v>
      </c>
    </row>
    <row r="8" spans="2:12" x14ac:dyDescent="0.35">
      <c r="B8" s="14"/>
      <c r="C8" s="17"/>
      <c r="D8" s="34" t="s">
        <v>34</v>
      </c>
      <c r="E8" s="37">
        <v>12065</v>
      </c>
      <c r="F8" s="35">
        <v>133186.905187406</v>
      </c>
      <c r="G8" s="30">
        <v>63450.088735952202</v>
      </c>
      <c r="H8" s="30">
        <v>32</v>
      </c>
      <c r="I8" s="30">
        <v>121206.18501125</v>
      </c>
      <c r="J8" s="30">
        <v>56195.434132722497</v>
      </c>
      <c r="K8" s="36">
        <v>6.0872346522322998E-2</v>
      </c>
      <c r="L8" s="40" t="s">
        <v>151</v>
      </c>
    </row>
    <row r="9" spans="2:12" x14ac:dyDescent="0.35">
      <c r="B9" s="11"/>
      <c r="C9" s="12"/>
      <c r="D9" s="34" t="s">
        <v>35</v>
      </c>
      <c r="E9" s="37">
        <v>12065</v>
      </c>
      <c r="F9" s="35">
        <v>133186.905187406</v>
      </c>
      <c r="G9" s="30">
        <v>63450.088735952202</v>
      </c>
      <c r="H9" s="30">
        <v>45</v>
      </c>
      <c r="I9" s="30">
        <v>113295.12798999999</v>
      </c>
      <c r="J9" s="30">
        <v>55493.745130431897</v>
      </c>
      <c r="K9" s="36">
        <v>2.36647497135869E-3</v>
      </c>
      <c r="L9" s="39" t="s">
        <v>150</v>
      </c>
    </row>
    <row r="10" spans="2:12" x14ac:dyDescent="0.35">
      <c r="B10" s="13">
        <f>B7+1</f>
        <v>3</v>
      </c>
      <c r="C10" s="15" t="s">
        <v>2</v>
      </c>
      <c r="D10" s="34" t="s">
        <v>33</v>
      </c>
      <c r="E10" s="37">
        <v>4641</v>
      </c>
      <c r="F10" s="35">
        <v>150673.78924950701</v>
      </c>
      <c r="G10" s="30">
        <v>47130.397205079898</v>
      </c>
      <c r="H10" s="30">
        <v>36</v>
      </c>
      <c r="I10" s="30">
        <v>191994.302738889</v>
      </c>
      <c r="J10" s="30">
        <v>25904.9052068196</v>
      </c>
      <c r="K10" s="36">
        <v>3.73650145256515E-6</v>
      </c>
      <c r="L10" s="39" t="s">
        <v>150</v>
      </c>
    </row>
    <row r="11" spans="2:12" x14ac:dyDescent="0.35">
      <c r="B11" s="14"/>
      <c r="C11" s="17"/>
      <c r="D11" s="34" t="s">
        <v>34</v>
      </c>
      <c r="E11" s="37">
        <v>4641</v>
      </c>
      <c r="F11" s="35">
        <v>150673.78924950701</v>
      </c>
      <c r="G11" s="30">
        <v>47130.397205079898</v>
      </c>
      <c r="H11" s="30">
        <v>46</v>
      </c>
      <c r="I11" s="30">
        <v>189920.12318913001</v>
      </c>
      <c r="J11" s="30">
        <v>29475.891851325501</v>
      </c>
      <c r="K11" s="36">
        <v>3.4010504015782299E-7</v>
      </c>
      <c r="L11" s="39" t="s">
        <v>150</v>
      </c>
    </row>
    <row r="12" spans="2:12" x14ac:dyDescent="0.35">
      <c r="B12" s="11"/>
      <c r="C12" s="12"/>
      <c r="D12" s="34" t="s">
        <v>35</v>
      </c>
      <c r="E12" s="37">
        <v>4641</v>
      </c>
      <c r="F12" s="35">
        <v>150673.78924950701</v>
      </c>
      <c r="G12" s="30">
        <v>47130.397205079898</v>
      </c>
      <c r="H12" s="30">
        <v>60</v>
      </c>
      <c r="I12" s="30">
        <v>187773.75919499999</v>
      </c>
      <c r="J12" s="30">
        <v>29390.280827798899</v>
      </c>
      <c r="K12" s="36">
        <v>4.5022863971138402E-7</v>
      </c>
      <c r="L12" s="39" t="s">
        <v>150</v>
      </c>
    </row>
    <row r="13" spans="2:12" x14ac:dyDescent="0.35">
      <c r="B13" s="13">
        <f>B10+1</f>
        <v>4</v>
      </c>
      <c r="C13" s="15" t="s">
        <v>12</v>
      </c>
      <c r="D13" s="34" t="s">
        <v>33</v>
      </c>
      <c r="E13" s="37">
        <v>26368</v>
      </c>
      <c r="F13" s="35">
        <v>255377.60392124901</v>
      </c>
      <c r="G13" s="30">
        <v>93476.879997512093</v>
      </c>
      <c r="H13" s="30">
        <v>2165</v>
      </c>
      <c r="I13" s="30">
        <v>248282.315145081</v>
      </c>
      <c r="J13" s="30">
        <v>77393.673201898506</v>
      </c>
      <c r="K13" s="36">
        <v>1.6491233669234798E-27</v>
      </c>
      <c r="L13" s="39" t="s">
        <v>150</v>
      </c>
    </row>
    <row r="14" spans="2:12" x14ac:dyDescent="0.35">
      <c r="B14" s="14"/>
      <c r="C14" s="17"/>
      <c r="D14" s="34" t="s">
        <v>34</v>
      </c>
      <c r="E14" s="37">
        <v>26368</v>
      </c>
      <c r="F14" s="35">
        <v>255377.60392124901</v>
      </c>
      <c r="G14" s="30">
        <v>93476.879997512093</v>
      </c>
      <c r="H14" s="30">
        <v>2189</v>
      </c>
      <c r="I14" s="30">
        <v>224860.80731160301</v>
      </c>
      <c r="J14" s="30">
        <v>84536.447015362995</v>
      </c>
      <c r="K14" s="36">
        <v>4.6570477080273904E-171</v>
      </c>
      <c r="L14" s="39" t="s">
        <v>150</v>
      </c>
    </row>
    <row r="15" spans="2:12" x14ac:dyDescent="0.35">
      <c r="B15" s="11"/>
      <c r="C15" s="12"/>
      <c r="D15" s="34" t="s">
        <v>35</v>
      </c>
      <c r="E15" s="37">
        <v>26368</v>
      </c>
      <c r="F15" s="35">
        <v>255377.60392124901</v>
      </c>
      <c r="G15" s="30">
        <v>93476.879997512093</v>
      </c>
      <c r="H15" s="30">
        <v>3370</v>
      </c>
      <c r="I15" s="30">
        <v>217255.06683697301</v>
      </c>
      <c r="J15" s="30">
        <v>76425.089041013794</v>
      </c>
      <c r="K15" s="36">
        <v>3.3869879413576101E-277</v>
      </c>
      <c r="L15" s="39" t="s">
        <v>150</v>
      </c>
    </row>
    <row r="16" spans="2:12" x14ac:dyDescent="0.35">
      <c r="B16" s="13">
        <f>B13+1</f>
        <v>5</v>
      </c>
      <c r="C16" s="15" t="s">
        <v>10</v>
      </c>
      <c r="D16" s="34" t="s">
        <v>33</v>
      </c>
      <c r="E16" s="37">
        <v>2038</v>
      </c>
      <c r="F16" s="35">
        <v>209531.34159342499</v>
      </c>
      <c r="G16" s="30">
        <v>25004.749137486298</v>
      </c>
      <c r="H16" s="30">
        <v>8</v>
      </c>
      <c r="I16" s="2" t="s">
        <v>149</v>
      </c>
      <c r="J16" s="2" t="s">
        <v>149</v>
      </c>
      <c r="K16" s="2" t="s">
        <v>149</v>
      </c>
      <c r="L16" s="2" t="s">
        <v>149</v>
      </c>
    </row>
    <row r="17" spans="2:12" x14ac:dyDescent="0.35">
      <c r="B17" s="14"/>
      <c r="C17" s="17"/>
      <c r="D17" s="34" t="s">
        <v>34</v>
      </c>
      <c r="E17" s="37">
        <v>2038</v>
      </c>
      <c r="F17" s="35">
        <v>209531.34159342499</v>
      </c>
      <c r="G17" s="30">
        <v>25004.749137486298</v>
      </c>
      <c r="H17" s="30">
        <v>8</v>
      </c>
      <c r="I17" s="2" t="s">
        <v>149</v>
      </c>
      <c r="J17" s="2" t="s">
        <v>149</v>
      </c>
      <c r="K17" s="2" t="s">
        <v>149</v>
      </c>
      <c r="L17" s="2" t="s">
        <v>149</v>
      </c>
    </row>
    <row r="18" spans="2:12" x14ac:dyDescent="0.35">
      <c r="B18" s="11"/>
      <c r="C18" s="12"/>
      <c r="D18" s="34" t="s">
        <v>35</v>
      </c>
      <c r="E18" s="37">
        <v>2038</v>
      </c>
      <c r="F18" s="35">
        <v>209531.34159342499</v>
      </c>
      <c r="G18" s="30">
        <v>25004.749137486298</v>
      </c>
      <c r="H18" s="30">
        <v>13</v>
      </c>
      <c r="I18" s="2" t="s">
        <v>149</v>
      </c>
      <c r="J18" s="2" t="s">
        <v>149</v>
      </c>
      <c r="K18" s="2" t="s">
        <v>149</v>
      </c>
      <c r="L18" s="2" t="s">
        <v>149</v>
      </c>
    </row>
    <row r="19" spans="2:12" x14ac:dyDescent="0.35">
      <c r="B19" s="13">
        <f>B16+1</f>
        <v>6</v>
      </c>
      <c r="C19" s="15" t="s">
        <v>6</v>
      </c>
      <c r="D19" s="34" t="s">
        <v>33</v>
      </c>
      <c r="E19" s="37">
        <v>3243</v>
      </c>
      <c r="F19" s="35">
        <v>154138.07763074999</v>
      </c>
      <c r="G19" s="30">
        <v>58215.590227265697</v>
      </c>
      <c r="H19" s="30">
        <v>6</v>
      </c>
      <c r="I19" s="2" t="s">
        <v>149</v>
      </c>
      <c r="J19" s="2" t="s">
        <v>149</v>
      </c>
      <c r="K19" s="2" t="s">
        <v>149</v>
      </c>
      <c r="L19" s="2" t="s">
        <v>149</v>
      </c>
    </row>
    <row r="20" spans="2:12" x14ac:dyDescent="0.35">
      <c r="B20" s="14"/>
      <c r="C20" s="17"/>
      <c r="D20" s="34" t="s">
        <v>34</v>
      </c>
      <c r="E20" s="37">
        <v>3243</v>
      </c>
      <c r="F20" s="35">
        <v>154138.07763074999</v>
      </c>
      <c r="G20" s="30">
        <v>58215.590227265697</v>
      </c>
      <c r="H20" s="30">
        <v>8</v>
      </c>
      <c r="I20" s="2" t="s">
        <v>149</v>
      </c>
      <c r="J20" s="2" t="s">
        <v>149</v>
      </c>
      <c r="K20" s="2" t="s">
        <v>149</v>
      </c>
      <c r="L20" s="2" t="s">
        <v>149</v>
      </c>
    </row>
    <row r="21" spans="2:12" x14ac:dyDescent="0.35">
      <c r="B21" s="11"/>
      <c r="C21" s="12"/>
      <c r="D21" s="34" t="s">
        <v>35</v>
      </c>
      <c r="E21" s="37">
        <v>3243</v>
      </c>
      <c r="F21" s="35">
        <v>154138.07763074999</v>
      </c>
      <c r="G21" s="30">
        <v>58215.590227265697</v>
      </c>
      <c r="H21" s="30">
        <v>12</v>
      </c>
      <c r="I21" s="2" t="s">
        <v>149</v>
      </c>
      <c r="J21" s="2" t="s">
        <v>149</v>
      </c>
      <c r="K21" s="2" t="s">
        <v>149</v>
      </c>
      <c r="L21" s="2" t="s">
        <v>149</v>
      </c>
    </row>
    <row r="22" spans="2:12" x14ac:dyDescent="0.35">
      <c r="B22" s="13">
        <f>B19+1</f>
        <v>7</v>
      </c>
      <c r="C22" s="15" t="s">
        <v>9</v>
      </c>
      <c r="D22" s="34" t="s">
        <v>33</v>
      </c>
      <c r="E22" s="37">
        <v>5593</v>
      </c>
      <c r="F22" s="35">
        <v>116545.58765553399</v>
      </c>
      <c r="G22" s="30">
        <v>43505.8104291692</v>
      </c>
      <c r="H22" s="30">
        <v>99</v>
      </c>
      <c r="I22" s="30">
        <v>84476.452985252501</v>
      </c>
      <c r="J22" s="30">
        <v>4726.9119850268198</v>
      </c>
      <c r="K22" s="36">
        <v>8.8639913813333403E-13</v>
      </c>
      <c r="L22" s="39" t="s">
        <v>150</v>
      </c>
    </row>
    <row r="23" spans="2:12" x14ac:dyDescent="0.35">
      <c r="B23" s="14"/>
      <c r="C23" s="17"/>
      <c r="D23" s="34" t="s">
        <v>34</v>
      </c>
      <c r="E23" s="37">
        <v>5593</v>
      </c>
      <c r="F23" s="35">
        <v>116545.58765553399</v>
      </c>
      <c r="G23" s="30">
        <v>43505.8104291692</v>
      </c>
      <c r="H23" s="30">
        <v>996</v>
      </c>
      <c r="I23" s="30">
        <v>83531.953683725107</v>
      </c>
      <c r="J23" s="30">
        <v>5375.4376138736898</v>
      </c>
      <c r="K23" s="36">
        <v>1.32565658786137E-145</v>
      </c>
      <c r="L23" s="39" t="s">
        <v>150</v>
      </c>
    </row>
    <row r="24" spans="2:12" x14ac:dyDescent="0.35">
      <c r="B24" s="11"/>
      <c r="C24" s="12"/>
      <c r="D24" s="34" t="s">
        <v>35</v>
      </c>
      <c r="E24" s="37">
        <v>5593</v>
      </c>
      <c r="F24" s="35">
        <v>116545.58765553399</v>
      </c>
      <c r="G24" s="30">
        <v>43505.8104291692</v>
      </c>
      <c r="H24" s="30">
        <v>1270</v>
      </c>
      <c r="I24" s="30">
        <v>84897.309830102502</v>
      </c>
      <c r="J24" s="30">
        <v>9074.0903809343108</v>
      </c>
      <c r="K24" s="36">
        <v>1.7434968353923101E-131</v>
      </c>
      <c r="L24" s="39" t="s">
        <v>150</v>
      </c>
    </row>
    <row r="25" spans="2:12" x14ac:dyDescent="0.35">
      <c r="B25" s="13">
        <f>B22+1</f>
        <v>8</v>
      </c>
      <c r="C25" s="15" t="s">
        <v>5</v>
      </c>
      <c r="D25" s="34" t="s">
        <v>33</v>
      </c>
      <c r="E25" s="37">
        <v>2650</v>
      </c>
      <c r="F25" s="35">
        <v>295618.62419980898</v>
      </c>
      <c r="G25" s="30">
        <v>90147.0655118953</v>
      </c>
      <c r="H25" s="30">
        <v>17</v>
      </c>
      <c r="I25" s="2" t="s">
        <v>149</v>
      </c>
      <c r="J25" s="2" t="s">
        <v>149</v>
      </c>
      <c r="K25" s="2" t="s">
        <v>149</v>
      </c>
      <c r="L25" s="2" t="s">
        <v>149</v>
      </c>
    </row>
    <row r="26" spans="2:12" x14ac:dyDescent="0.35">
      <c r="B26" s="14"/>
      <c r="C26" s="17"/>
      <c r="D26" s="34" t="s">
        <v>34</v>
      </c>
      <c r="E26" s="37">
        <v>2650</v>
      </c>
      <c r="F26" s="35">
        <v>295618.62419980898</v>
      </c>
      <c r="G26" s="30">
        <v>90147.0655118953</v>
      </c>
      <c r="H26" s="30">
        <v>64</v>
      </c>
      <c r="I26" s="30">
        <v>400577.28438281303</v>
      </c>
      <c r="J26" s="30">
        <v>104972.62427062</v>
      </c>
      <c r="K26" s="36">
        <v>4.8971540998829196E-16</v>
      </c>
      <c r="L26" s="39" t="s">
        <v>150</v>
      </c>
    </row>
    <row r="27" spans="2:12" x14ac:dyDescent="0.35">
      <c r="B27" s="11"/>
      <c r="C27" s="12"/>
      <c r="D27" s="34" t="s">
        <v>35</v>
      </c>
      <c r="E27" s="37">
        <v>2650</v>
      </c>
      <c r="F27" s="35">
        <v>295618.62419980898</v>
      </c>
      <c r="G27" s="30">
        <v>90147.0655118953</v>
      </c>
      <c r="H27" s="30">
        <v>112</v>
      </c>
      <c r="I27" s="30">
        <v>380755.818782143</v>
      </c>
      <c r="J27" s="30">
        <v>114303.551414114</v>
      </c>
      <c r="K27" s="36">
        <v>1.5079678025468899E-19</v>
      </c>
      <c r="L27" s="39" t="s">
        <v>150</v>
      </c>
    </row>
    <row r="28" spans="2:12" x14ac:dyDescent="0.35">
      <c r="B28" s="13">
        <f>B25+1</f>
        <v>9</v>
      </c>
      <c r="C28" s="15" t="s">
        <v>11</v>
      </c>
      <c r="D28" s="34" t="s">
        <v>33</v>
      </c>
      <c r="E28" s="37">
        <v>2993</v>
      </c>
      <c r="F28" s="35">
        <v>200157.054039726</v>
      </c>
      <c r="G28" s="30">
        <v>55044.531469409798</v>
      </c>
      <c r="H28" s="30">
        <v>1</v>
      </c>
      <c r="I28" s="2" t="s">
        <v>149</v>
      </c>
      <c r="J28" s="2" t="s">
        <v>149</v>
      </c>
      <c r="K28" s="2" t="s">
        <v>149</v>
      </c>
      <c r="L28" s="2" t="s">
        <v>149</v>
      </c>
    </row>
    <row r="29" spans="2:12" x14ac:dyDescent="0.35">
      <c r="B29" s="14"/>
      <c r="C29" s="17"/>
      <c r="D29" s="34" t="s">
        <v>34</v>
      </c>
      <c r="E29" s="37">
        <v>2993</v>
      </c>
      <c r="F29" s="35">
        <v>200157.054039726</v>
      </c>
      <c r="G29" s="30">
        <v>55044.531469409798</v>
      </c>
      <c r="H29" s="30">
        <v>4</v>
      </c>
      <c r="I29" s="2" t="s">
        <v>149</v>
      </c>
      <c r="J29" s="2" t="s">
        <v>149</v>
      </c>
      <c r="K29" s="2" t="s">
        <v>149</v>
      </c>
      <c r="L29" s="2" t="s">
        <v>149</v>
      </c>
    </row>
    <row r="30" spans="2:12" x14ac:dyDescent="0.35">
      <c r="B30" s="11"/>
      <c r="C30" s="12"/>
      <c r="D30" s="34" t="s">
        <v>35</v>
      </c>
      <c r="E30" s="37">
        <v>2993</v>
      </c>
      <c r="F30" s="35">
        <v>200157.054039726</v>
      </c>
      <c r="G30" s="30">
        <v>55044.531469409798</v>
      </c>
      <c r="H30" s="30">
        <v>12</v>
      </c>
      <c r="I30" s="2" t="s">
        <v>149</v>
      </c>
      <c r="J30" s="2" t="s">
        <v>149</v>
      </c>
      <c r="K30" s="2" t="s">
        <v>149</v>
      </c>
      <c r="L30" s="2" t="s">
        <v>149</v>
      </c>
    </row>
    <row r="31" spans="2:12" x14ac:dyDescent="0.35">
      <c r="B31" s="13">
        <f>B28+1</f>
        <v>10</v>
      </c>
      <c r="C31" s="15" t="s">
        <v>4</v>
      </c>
      <c r="D31" s="34" t="s">
        <v>33</v>
      </c>
      <c r="E31" s="37">
        <v>1593</v>
      </c>
      <c r="F31" s="35">
        <v>200384.842312869</v>
      </c>
      <c r="G31" s="30">
        <v>8690.9087152406701</v>
      </c>
      <c r="H31" s="30">
        <v>13</v>
      </c>
      <c r="I31" s="2" t="s">
        <v>149</v>
      </c>
      <c r="J31" s="2" t="s">
        <v>149</v>
      </c>
      <c r="K31" s="2" t="s">
        <v>149</v>
      </c>
      <c r="L31" s="2" t="s">
        <v>149</v>
      </c>
    </row>
    <row r="32" spans="2:12" x14ac:dyDescent="0.35">
      <c r="B32" s="14"/>
      <c r="C32" s="17"/>
      <c r="D32" s="34" t="s">
        <v>34</v>
      </c>
      <c r="E32" s="37">
        <v>1593</v>
      </c>
      <c r="F32" s="35">
        <v>200384.842312869</v>
      </c>
      <c r="G32" s="30">
        <v>8690.9087152406701</v>
      </c>
      <c r="H32" s="30">
        <v>28</v>
      </c>
      <c r="I32" s="2" t="s">
        <v>149</v>
      </c>
      <c r="J32" s="2" t="s">
        <v>149</v>
      </c>
      <c r="K32" s="2" t="s">
        <v>149</v>
      </c>
      <c r="L32" s="2" t="s">
        <v>149</v>
      </c>
    </row>
    <row r="33" spans="2:12" x14ac:dyDescent="0.35">
      <c r="B33" s="11"/>
      <c r="C33" s="12"/>
      <c r="D33" s="34" t="s">
        <v>35</v>
      </c>
      <c r="E33" s="37">
        <v>1593</v>
      </c>
      <c r="F33" s="35">
        <v>200384.842312869</v>
      </c>
      <c r="G33" s="30">
        <v>8690.9087152406701</v>
      </c>
      <c r="H33" s="30">
        <v>69</v>
      </c>
      <c r="I33" s="30">
        <v>198535.059605797</v>
      </c>
      <c r="J33" s="30">
        <v>5259.51172473727</v>
      </c>
      <c r="K33" s="36">
        <v>0.74537295858505004</v>
      </c>
      <c r="L33" s="40" t="s">
        <v>151</v>
      </c>
    </row>
    <row r="34" spans="2:12" x14ac:dyDescent="0.35">
      <c r="B34" s="13">
        <f>B31+1</f>
        <v>11</v>
      </c>
      <c r="C34" s="15" t="s">
        <v>3</v>
      </c>
      <c r="D34" s="34" t="s">
        <v>33</v>
      </c>
      <c r="E34" s="37">
        <v>6726</v>
      </c>
      <c r="F34" s="35">
        <v>172650.16204816499</v>
      </c>
      <c r="G34" s="30">
        <v>58212.964806465803</v>
      </c>
      <c r="H34" s="30">
        <v>15</v>
      </c>
      <c r="I34" s="2" t="s">
        <v>149</v>
      </c>
      <c r="J34" s="2" t="s">
        <v>149</v>
      </c>
      <c r="K34" s="2" t="s">
        <v>149</v>
      </c>
      <c r="L34" s="2" t="s">
        <v>149</v>
      </c>
    </row>
    <row r="35" spans="2:12" x14ac:dyDescent="0.35">
      <c r="B35" s="14"/>
      <c r="C35" s="17"/>
      <c r="D35" s="34" t="s">
        <v>34</v>
      </c>
      <c r="E35" s="37">
        <v>6726</v>
      </c>
      <c r="F35" s="35">
        <v>172650.16204816499</v>
      </c>
      <c r="G35" s="30">
        <v>58212.964806465803</v>
      </c>
      <c r="H35" s="30">
        <v>19</v>
      </c>
      <c r="I35" s="2" t="s">
        <v>149</v>
      </c>
      <c r="J35" s="2" t="s">
        <v>149</v>
      </c>
      <c r="K35" s="2" t="s">
        <v>149</v>
      </c>
      <c r="L35" s="2" t="s">
        <v>149</v>
      </c>
    </row>
    <row r="36" spans="2:12" x14ac:dyDescent="0.35">
      <c r="B36" s="11"/>
      <c r="C36" s="12"/>
      <c r="D36" s="34" t="s">
        <v>35</v>
      </c>
      <c r="E36" s="37">
        <v>6726</v>
      </c>
      <c r="F36" s="35">
        <v>172650.16204816499</v>
      </c>
      <c r="G36" s="30">
        <v>58212.964806465803</v>
      </c>
      <c r="H36" s="30">
        <v>45</v>
      </c>
      <c r="I36" s="30">
        <v>183625.51629199999</v>
      </c>
      <c r="J36" s="30">
        <v>61085.412256872703</v>
      </c>
      <c r="K36" s="36">
        <v>4.3798770842374797E-3</v>
      </c>
      <c r="L36" s="39" t="s">
        <v>150</v>
      </c>
    </row>
  </sheetData>
  <mergeCells count="1">
    <mergeCell ref="D3:E3"/>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02AD6-311A-483C-9AEE-AB87C35A052A}">
  <dimension ref="B3:L33"/>
  <sheetViews>
    <sheetView workbookViewId="0">
      <selection activeCell="A17" sqref="A17:XFD17"/>
    </sheetView>
  </sheetViews>
  <sheetFormatPr defaultRowHeight="14.5" x14ac:dyDescent="0.35"/>
  <cols>
    <col min="2" max="2" width="5" customWidth="1"/>
    <col min="3" max="3" width="21.81640625" customWidth="1"/>
    <col min="4" max="4" width="3" style="6" customWidth="1"/>
    <col min="5" max="5" width="12.453125" style="6" customWidth="1"/>
    <col min="6" max="6" width="16.08984375" style="6" customWidth="1"/>
    <col min="7" max="7" width="16.81640625" style="6" customWidth="1"/>
    <col min="8" max="8" width="17.7265625" style="6" customWidth="1"/>
    <col min="9" max="9" width="16.54296875" style="6" customWidth="1"/>
    <col min="10" max="10" width="15" style="6" customWidth="1"/>
    <col min="11" max="11" width="13.08984375" customWidth="1"/>
    <col min="12" max="12" width="10.26953125" customWidth="1"/>
  </cols>
  <sheetData>
    <row r="3" spans="2:12" ht="35" customHeight="1" x14ac:dyDescent="0.35">
      <c r="B3" s="1" t="s">
        <v>1</v>
      </c>
      <c r="C3" s="19" t="s">
        <v>0</v>
      </c>
      <c r="D3" s="146" t="s">
        <v>157</v>
      </c>
      <c r="E3" s="146"/>
      <c r="F3" s="33" t="s">
        <v>153</v>
      </c>
      <c r="G3" s="33" t="s">
        <v>154</v>
      </c>
      <c r="H3" s="33" t="s">
        <v>156</v>
      </c>
      <c r="I3" s="33" t="s">
        <v>152</v>
      </c>
      <c r="J3" s="33" t="s">
        <v>155</v>
      </c>
      <c r="K3" s="33" t="s">
        <v>147</v>
      </c>
      <c r="L3" s="33" t="s">
        <v>148</v>
      </c>
    </row>
    <row r="4" spans="2:12" x14ac:dyDescent="0.35">
      <c r="B4" s="13">
        <v>1</v>
      </c>
      <c r="C4" s="15" t="s">
        <v>36</v>
      </c>
      <c r="D4" s="34" t="s">
        <v>33</v>
      </c>
      <c r="E4" s="37">
        <v>4866</v>
      </c>
      <c r="F4" s="35">
        <v>858432.738956652</v>
      </c>
      <c r="G4" s="30">
        <v>348354.93475010898</v>
      </c>
      <c r="H4" s="30">
        <v>1</v>
      </c>
      <c r="I4" s="2" t="s">
        <v>149</v>
      </c>
      <c r="J4" s="2" t="s">
        <v>149</v>
      </c>
      <c r="K4" s="2" t="s">
        <v>149</v>
      </c>
      <c r="L4" s="2" t="s">
        <v>149</v>
      </c>
    </row>
    <row r="5" spans="2:12" x14ac:dyDescent="0.35">
      <c r="B5" s="14"/>
      <c r="C5" s="17"/>
      <c r="D5" s="34" t="s">
        <v>34</v>
      </c>
      <c r="E5" s="37">
        <v>4866</v>
      </c>
      <c r="F5" s="35">
        <v>858432.738956652</v>
      </c>
      <c r="G5" s="30">
        <v>348354.93475010898</v>
      </c>
      <c r="H5" s="30">
        <v>1</v>
      </c>
      <c r="I5" s="2" t="s">
        <v>149</v>
      </c>
      <c r="J5" s="2" t="s">
        <v>149</v>
      </c>
      <c r="K5" s="2" t="s">
        <v>149</v>
      </c>
      <c r="L5" s="2" t="s">
        <v>149</v>
      </c>
    </row>
    <row r="6" spans="2:12" x14ac:dyDescent="0.35">
      <c r="B6" s="11"/>
      <c r="C6" s="12"/>
      <c r="D6" s="34" t="s">
        <v>35</v>
      </c>
      <c r="E6" s="37">
        <v>4866</v>
      </c>
      <c r="F6" s="35">
        <v>858432.738956652</v>
      </c>
      <c r="G6" s="30">
        <v>348354.93475010898</v>
      </c>
      <c r="H6" s="30">
        <v>1</v>
      </c>
      <c r="I6" s="2" t="s">
        <v>149</v>
      </c>
      <c r="J6" s="2" t="s">
        <v>149</v>
      </c>
      <c r="K6" s="2" t="s">
        <v>149</v>
      </c>
      <c r="L6" s="2" t="s">
        <v>149</v>
      </c>
    </row>
    <row r="7" spans="2:12" x14ac:dyDescent="0.35">
      <c r="B7" s="13">
        <f>B4+1</f>
        <v>2</v>
      </c>
      <c r="C7" s="15" t="s">
        <v>24</v>
      </c>
      <c r="D7" s="34" t="s">
        <v>33</v>
      </c>
      <c r="E7" s="37">
        <v>11152</v>
      </c>
      <c r="F7" s="35">
        <v>992701.36347717699</v>
      </c>
      <c r="G7" s="30">
        <v>331440.210449173</v>
      </c>
      <c r="H7" s="30">
        <v>10</v>
      </c>
      <c r="I7" s="2" t="s">
        <v>149</v>
      </c>
      <c r="J7" s="2" t="s">
        <v>149</v>
      </c>
      <c r="K7" s="2" t="s">
        <v>149</v>
      </c>
      <c r="L7" s="2" t="s">
        <v>149</v>
      </c>
    </row>
    <row r="8" spans="2:12" x14ac:dyDescent="0.35">
      <c r="B8" s="14"/>
      <c r="C8" s="17"/>
      <c r="D8" s="34" t="s">
        <v>34</v>
      </c>
      <c r="E8" s="37">
        <v>11152</v>
      </c>
      <c r="F8" s="35">
        <v>992701.36347717699</v>
      </c>
      <c r="G8" s="30">
        <v>331440.210449173</v>
      </c>
      <c r="H8" s="30">
        <v>11</v>
      </c>
      <c r="I8" s="2" t="s">
        <v>149</v>
      </c>
      <c r="J8" s="2" t="s">
        <v>149</v>
      </c>
      <c r="K8" s="2" t="s">
        <v>149</v>
      </c>
      <c r="L8" s="2" t="s">
        <v>149</v>
      </c>
    </row>
    <row r="9" spans="2:12" x14ac:dyDescent="0.35">
      <c r="B9" s="11"/>
      <c r="C9" s="12"/>
      <c r="D9" s="34" t="s">
        <v>35</v>
      </c>
      <c r="E9" s="37">
        <v>11152</v>
      </c>
      <c r="F9" s="35">
        <v>992701.36347717699</v>
      </c>
      <c r="G9" s="30">
        <v>331440.210449173</v>
      </c>
      <c r="H9" s="30">
        <v>32</v>
      </c>
      <c r="I9" s="30">
        <v>1072977.11616562</v>
      </c>
      <c r="J9" s="30">
        <v>162528.05298153299</v>
      </c>
      <c r="K9" s="36">
        <v>0</v>
      </c>
      <c r="L9" s="39" t="s">
        <v>150</v>
      </c>
    </row>
    <row r="10" spans="2:12" x14ac:dyDescent="0.35">
      <c r="B10" s="13">
        <f>B7+1</f>
        <v>3</v>
      </c>
      <c r="C10" s="15" t="s">
        <v>25</v>
      </c>
      <c r="D10" s="34" t="s">
        <v>33</v>
      </c>
      <c r="E10" s="37">
        <v>8040</v>
      </c>
      <c r="F10" s="35">
        <v>1353187.6409578</v>
      </c>
      <c r="G10" s="30">
        <v>331488.58683912299</v>
      </c>
      <c r="H10" s="30">
        <v>1</v>
      </c>
      <c r="I10" s="2" t="s">
        <v>149</v>
      </c>
      <c r="J10" s="2" t="s">
        <v>149</v>
      </c>
      <c r="K10" s="2" t="s">
        <v>149</v>
      </c>
      <c r="L10" s="2" t="s">
        <v>149</v>
      </c>
    </row>
    <row r="11" spans="2:12" x14ac:dyDescent="0.35">
      <c r="B11" s="14"/>
      <c r="C11" s="17"/>
      <c r="D11" s="34" t="s">
        <v>34</v>
      </c>
      <c r="E11" s="37">
        <v>8040</v>
      </c>
      <c r="F11" s="35">
        <v>1353187.6409578</v>
      </c>
      <c r="G11" s="30">
        <v>331488.58683912299</v>
      </c>
      <c r="H11" s="30">
        <v>1</v>
      </c>
      <c r="I11" s="2" t="s">
        <v>149</v>
      </c>
      <c r="J11" s="2" t="s">
        <v>149</v>
      </c>
      <c r="K11" s="2" t="s">
        <v>149</v>
      </c>
      <c r="L11" s="2" t="s">
        <v>149</v>
      </c>
    </row>
    <row r="12" spans="2:12" x14ac:dyDescent="0.35">
      <c r="B12" s="11"/>
      <c r="C12" s="12"/>
      <c r="D12" s="34" t="s">
        <v>35</v>
      </c>
      <c r="E12" s="37">
        <v>8040</v>
      </c>
      <c r="F12" s="35">
        <v>1353187.6409578</v>
      </c>
      <c r="G12" s="30">
        <v>331488.58683912299</v>
      </c>
      <c r="H12" s="30">
        <v>2</v>
      </c>
      <c r="I12" s="2" t="s">
        <v>149</v>
      </c>
      <c r="J12" s="2" t="s">
        <v>149</v>
      </c>
      <c r="K12" s="2" t="s">
        <v>149</v>
      </c>
      <c r="L12" s="2" t="s">
        <v>149</v>
      </c>
    </row>
    <row r="13" spans="2:12" ht="18" customHeight="1" x14ac:dyDescent="0.35">
      <c r="B13" s="13">
        <f>B10+1</f>
        <v>4</v>
      </c>
      <c r="C13" s="18" t="s">
        <v>26</v>
      </c>
      <c r="D13" s="34" t="s">
        <v>33</v>
      </c>
      <c r="E13" s="37">
        <v>1393</v>
      </c>
      <c r="F13" s="35">
        <v>1385630.1930839899</v>
      </c>
      <c r="G13" s="30">
        <v>465548.07606360503</v>
      </c>
      <c r="H13" s="30">
        <v>0</v>
      </c>
      <c r="I13" s="2" t="s">
        <v>149</v>
      </c>
      <c r="J13" s="2" t="s">
        <v>149</v>
      </c>
      <c r="K13" s="2" t="s">
        <v>149</v>
      </c>
      <c r="L13" s="2" t="s">
        <v>149</v>
      </c>
    </row>
    <row r="14" spans="2:12" x14ac:dyDescent="0.35">
      <c r="B14" s="14"/>
      <c r="C14" s="17"/>
      <c r="D14" s="34" t="s">
        <v>34</v>
      </c>
      <c r="E14" s="37">
        <v>1393</v>
      </c>
      <c r="F14" s="35">
        <v>1385630.1930839899</v>
      </c>
      <c r="G14" s="30">
        <v>465548.07606360503</v>
      </c>
      <c r="H14" s="30">
        <v>0</v>
      </c>
      <c r="I14" s="2" t="s">
        <v>149</v>
      </c>
      <c r="J14" s="2" t="s">
        <v>149</v>
      </c>
      <c r="K14" s="2" t="s">
        <v>149</v>
      </c>
      <c r="L14" s="2" t="s">
        <v>149</v>
      </c>
    </row>
    <row r="15" spans="2:12" x14ac:dyDescent="0.35">
      <c r="B15" s="11"/>
      <c r="C15" s="12"/>
      <c r="D15" s="34" t="s">
        <v>35</v>
      </c>
      <c r="E15" s="37">
        <v>1393</v>
      </c>
      <c r="F15" s="35">
        <v>1385630.1930839899</v>
      </c>
      <c r="G15" s="30">
        <v>465548.07606360503</v>
      </c>
      <c r="H15" s="30">
        <v>0</v>
      </c>
      <c r="I15" s="2" t="s">
        <v>149</v>
      </c>
      <c r="J15" s="2" t="s">
        <v>149</v>
      </c>
      <c r="K15" s="2" t="s">
        <v>149</v>
      </c>
      <c r="L15" s="2" t="s">
        <v>149</v>
      </c>
    </row>
    <row r="16" spans="2:12" x14ac:dyDescent="0.35">
      <c r="B16" s="13">
        <f>B13+1</f>
        <v>5</v>
      </c>
      <c r="C16" s="15" t="s">
        <v>27</v>
      </c>
      <c r="D16" s="34" t="s">
        <v>33</v>
      </c>
      <c r="E16" s="37">
        <v>744</v>
      </c>
      <c r="F16" s="35">
        <v>1565787.4302836</v>
      </c>
      <c r="G16" s="30">
        <v>138717.810052813</v>
      </c>
      <c r="H16" s="32">
        <v>20</v>
      </c>
      <c r="I16" s="38" t="s">
        <v>149</v>
      </c>
      <c r="J16" s="38" t="s">
        <v>149</v>
      </c>
      <c r="K16" s="38" t="s">
        <v>149</v>
      </c>
      <c r="L16" s="38" t="s">
        <v>149</v>
      </c>
    </row>
    <row r="17" spans="2:12" x14ac:dyDescent="0.35">
      <c r="B17" s="14"/>
      <c r="C17" s="17"/>
      <c r="D17" s="34" t="s">
        <v>34</v>
      </c>
      <c r="E17" s="37">
        <v>744</v>
      </c>
      <c r="F17" s="35">
        <v>1565787.4302836</v>
      </c>
      <c r="G17" s="30">
        <v>138717.810052813</v>
      </c>
      <c r="H17" s="30">
        <v>34</v>
      </c>
      <c r="I17" s="30">
        <v>1552062.6227647101</v>
      </c>
      <c r="J17" s="30">
        <v>105116.73683590999</v>
      </c>
      <c r="K17" s="36">
        <v>0</v>
      </c>
      <c r="L17" s="39" t="s">
        <v>150</v>
      </c>
    </row>
    <row r="18" spans="2:12" x14ac:dyDescent="0.35">
      <c r="B18" s="11"/>
      <c r="C18" s="12"/>
      <c r="D18" s="34" t="s">
        <v>35</v>
      </c>
      <c r="E18" s="37">
        <v>744</v>
      </c>
      <c r="F18" s="35">
        <v>1565787.4302836</v>
      </c>
      <c r="G18" s="30">
        <v>138717.810052813</v>
      </c>
      <c r="H18" s="30">
        <v>68</v>
      </c>
      <c r="I18" s="30">
        <v>1555426.0334705899</v>
      </c>
      <c r="J18" s="30">
        <v>42895.4399558734</v>
      </c>
      <c r="K18" s="36">
        <v>0</v>
      </c>
      <c r="L18" s="39" t="s">
        <v>150</v>
      </c>
    </row>
    <row r="19" spans="2:12" x14ac:dyDescent="0.35">
      <c r="B19" s="13">
        <f>B16+1</f>
        <v>6</v>
      </c>
      <c r="C19" s="15" t="s">
        <v>28</v>
      </c>
      <c r="D19" s="34" t="s">
        <v>33</v>
      </c>
      <c r="E19" s="37">
        <v>1062</v>
      </c>
      <c r="F19" s="35">
        <v>1152555.8656240101</v>
      </c>
      <c r="G19" s="30">
        <v>115696.068608234</v>
      </c>
      <c r="H19" s="30">
        <v>1</v>
      </c>
      <c r="I19" s="2" t="s">
        <v>149</v>
      </c>
      <c r="J19" s="2" t="s">
        <v>149</v>
      </c>
      <c r="K19" s="2" t="s">
        <v>149</v>
      </c>
      <c r="L19" s="2" t="s">
        <v>149</v>
      </c>
    </row>
    <row r="20" spans="2:12" x14ac:dyDescent="0.35">
      <c r="B20" s="14"/>
      <c r="C20" s="17"/>
      <c r="D20" s="34" t="s">
        <v>34</v>
      </c>
      <c r="E20" s="37">
        <v>1062</v>
      </c>
      <c r="F20" s="35">
        <v>1152555.8656240101</v>
      </c>
      <c r="G20" s="30">
        <v>115696.068608234</v>
      </c>
      <c r="H20" s="30">
        <v>0</v>
      </c>
      <c r="I20" s="2" t="s">
        <v>149</v>
      </c>
      <c r="J20" s="2" t="s">
        <v>149</v>
      </c>
      <c r="K20" s="2" t="s">
        <v>149</v>
      </c>
      <c r="L20" s="2" t="s">
        <v>149</v>
      </c>
    </row>
    <row r="21" spans="2:12" x14ac:dyDescent="0.35">
      <c r="B21" s="11"/>
      <c r="C21" s="12"/>
      <c r="D21" s="34" t="s">
        <v>35</v>
      </c>
      <c r="E21" s="37">
        <v>1062</v>
      </c>
      <c r="F21" s="35">
        <v>1152555.8656240101</v>
      </c>
      <c r="G21" s="30">
        <v>115696.068608234</v>
      </c>
      <c r="H21" s="30">
        <v>0</v>
      </c>
      <c r="I21" s="2" t="s">
        <v>149</v>
      </c>
      <c r="J21" s="2" t="s">
        <v>149</v>
      </c>
      <c r="K21" s="2" t="s">
        <v>149</v>
      </c>
      <c r="L21" s="2" t="s">
        <v>149</v>
      </c>
    </row>
    <row r="22" spans="2:12" x14ac:dyDescent="0.35">
      <c r="B22" s="13">
        <f>B19+1</f>
        <v>7</v>
      </c>
      <c r="C22" s="15" t="s">
        <v>29</v>
      </c>
      <c r="D22" s="34" t="s">
        <v>33</v>
      </c>
      <c r="E22" s="37">
        <v>10088</v>
      </c>
      <c r="F22" s="35">
        <v>718263.95446190203</v>
      </c>
      <c r="G22" s="30">
        <v>208936.454676047</v>
      </c>
      <c r="H22" s="30">
        <v>0</v>
      </c>
      <c r="I22" s="2" t="s">
        <v>149</v>
      </c>
      <c r="J22" s="2" t="s">
        <v>149</v>
      </c>
      <c r="K22" s="2" t="s">
        <v>149</v>
      </c>
      <c r="L22" s="2" t="s">
        <v>149</v>
      </c>
    </row>
    <row r="23" spans="2:12" x14ac:dyDescent="0.35">
      <c r="B23" s="14"/>
      <c r="C23" s="17"/>
      <c r="D23" s="34" t="s">
        <v>34</v>
      </c>
      <c r="E23" s="37">
        <v>10088</v>
      </c>
      <c r="F23" s="35">
        <v>718263.95446190203</v>
      </c>
      <c r="G23" s="30">
        <v>208936.454676047</v>
      </c>
      <c r="H23" s="30">
        <v>4</v>
      </c>
      <c r="I23" s="2" t="s">
        <v>149</v>
      </c>
      <c r="J23" s="2" t="s">
        <v>149</v>
      </c>
      <c r="K23" s="2" t="s">
        <v>149</v>
      </c>
      <c r="L23" s="2" t="s">
        <v>149</v>
      </c>
    </row>
    <row r="24" spans="2:12" x14ac:dyDescent="0.35">
      <c r="B24" s="11"/>
      <c r="C24" s="12"/>
      <c r="D24" s="34" t="s">
        <v>35</v>
      </c>
      <c r="E24" s="37">
        <v>10088</v>
      </c>
      <c r="F24" s="35">
        <v>718263.95446190203</v>
      </c>
      <c r="G24" s="30">
        <v>208936.454676047</v>
      </c>
      <c r="H24" s="30">
        <v>51</v>
      </c>
      <c r="I24" s="30">
        <v>1093580.9442352899</v>
      </c>
      <c r="J24" s="30">
        <v>105538.670847234</v>
      </c>
      <c r="K24" s="36">
        <v>0</v>
      </c>
      <c r="L24" s="39" t="s">
        <v>150</v>
      </c>
    </row>
    <row r="25" spans="2:12" x14ac:dyDescent="0.35">
      <c r="B25" s="13">
        <f>B22+1</f>
        <v>8</v>
      </c>
      <c r="C25" s="15" t="s">
        <v>30</v>
      </c>
      <c r="D25" s="34" t="s">
        <v>33</v>
      </c>
      <c r="E25" s="37">
        <v>3136</v>
      </c>
      <c r="F25" s="35">
        <v>1068006.9142494299</v>
      </c>
      <c r="G25" s="30">
        <v>166877.078103609</v>
      </c>
      <c r="H25" s="30">
        <v>20</v>
      </c>
      <c r="I25" s="2" t="s">
        <v>149</v>
      </c>
      <c r="J25" s="2" t="s">
        <v>149</v>
      </c>
      <c r="K25" s="2" t="s">
        <v>149</v>
      </c>
      <c r="L25" s="2" t="s">
        <v>149</v>
      </c>
    </row>
    <row r="26" spans="2:12" x14ac:dyDescent="0.35">
      <c r="B26" s="14"/>
      <c r="C26" s="17"/>
      <c r="D26" s="34" t="s">
        <v>34</v>
      </c>
      <c r="E26" s="37">
        <v>3136</v>
      </c>
      <c r="F26" s="35">
        <v>1068006.9142494299</v>
      </c>
      <c r="G26" s="30">
        <v>166877.078103609</v>
      </c>
      <c r="H26" s="30">
        <v>29</v>
      </c>
      <c r="I26" s="2" t="s">
        <v>149</v>
      </c>
      <c r="J26" s="2" t="s">
        <v>149</v>
      </c>
      <c r="K26" s="2" t="s">
        <v>149</v>
      </c>
      <c r="L26" s="2" t="s">
        <v>149</v>
      </c>
    </row>
    <row r="27" spans="2:12" x14ac:dyDescent="0.35">
      <c r="B27" s="11"/>
      <c r="C27" s="12"/>
      <c r="D27" s="34" t="s">
        <v>35</v>
      </c>
      <c r="E27" s="37">
        <v>3136</v>
      </c>
      <c r="F27" s="35">
        <v>1068006.9142494299</v>
      </c>
      <c r="G27" s="30">
        <v>166877.078103609</v>
      </c>
      <c r="H27" s="30">
        <v>96</v>
      </c>
      <c r="I27" s="30">
        <v>1022551.27726146</v>
      </c>
      <c r="J27" s="30">
        <v>19782.230793349299</v>
      </c>
      <c r="K27" s="36">
        <v>0</v>
      </c>
      <c r="L27" s="39" t="s">
        <v>150</v>
      </c>
    </row>
    <row r="28" spans="2:12" x14ac:dyDescent="0.35">
      <c r="B28" s="13">
        <f>B25+1</f>
        <v>9</v>
      </c>
      <c r="C28" s="15" t="s">
        <v>31</v>
      </c>
      <c r="D28" s="34" t="s">
        <v>33</v>
      </c>
      <c r="E28" s="37">
        <v>3318</v>
      </c>
      <c r="F28" s="35">
        <v>1830662.8662187499</v>
      </c>
      <c r="G28" s="30">
        <v>784273.79251445504</v>
      </c>
      <c r="H28" s="30">
        <v>14</v>
      </c>
      <c r="I28" s="2" t="s">
        <v>149</v>
      </c>
      <c r="J28" s="2" t="s">
        <v>149</v>
      </c>
      <c r="K28" s="2" t="s">
        <v>149</v>
      </c>
      <c r="L28" s="2" t="s">
        <v>149</v>
      </c>
    </row>
    <row r="29" spans="2:12" x14ac:dyDescent="0.35">
      <c r="B29" s="14"/>
      <c r="C29" s="17"/>
      <c r="D29" s="34" t="s">
        <v>34</v>
      </c>
      <c r="E29" s="37">
        <v>3318</v>
      </c>
      <c r="F29" s="35">
        <v>1830662.8662187499</v>
      </c>
      <c r="G29" s="30">
        <v>784273.79251445504</v>
      </c>
      <c r="H29" s="30">
        <v>58</v>
      </c>
      <c r="I29" s="30">
        <v>2302566.1777069001</v>
      </c>
      <c r="J29" s="30">
        <v>716069.679986845</v>
      </c>
      <c r="K29" s="36">
        <v>0</v>
      </c>
      <c r="L29" s="39" t="s">
        <v>150</v>
      </c>
    </row>
    <row r="30" spans="2:12" x14ac:dyDescent="0.35">
      <c r="B30" s="11"/>
      <c r="C30" s="12"/>
      <c r="D30" s="34" t="s">
        <v>35</v>
      </c>
      <c r="E30" s="37">
        <v>3318</v>
      </c>
      <c r="F30" s="35">
        <v>1830662.8662187499</v>
      </c>
      <c r="G30" s="30">
        <v>784273.79251445504</v>
      </c>
      <c r="H30" s="30">
        <v>146</v>
      </c>
      <c r="I30" s="30">
        <v>2299339.4707534201</v>
      </c>
      <c r="J30" s="30">
        <v>711412.65694857598</v>
      </c>
      <c r="K30" s="36">
        <v>0</v>
      </c>
      <c r="L30" s="39" t="s">
        <v>150</v>
      </c>
    </row>
    <row r="31" spans="2:12" x14ac:dyDescent="0.35">
      <c r="B31" s="13">
        <f>B28+1</f>
        <v>10</v>
      </c>
      <c r="C31" s="15" t="s">
        <v>32</v>
      </c>
      <c r="D31" s="34" t="s">
        <v>33</v>
      </c>
      <c r="E31" s="37">
        <v>27810</v>
      </c>
      <c r="F31" s="35">
        <v>887353.87885936</v>
      </c>
      <c r="G31" s="30">
        <v>394342.98284962302</v>
      </c>
      <c r="H31" s="30">
        <v>2</v>
      </c>
      <c r="I31" s="2" t="s">
        <v>149</v>
      </c>
      <c r="J31" s="2" t="s">
        <v>149</v>
      </c>
      <c r="K31" s="2" t="s">
        <v>149</v>
      </c>
      <c r="L31" s="2" t="s">
        <v>149</v>
      </c>
    </row>
    <row r="32" spans="2:12" x14ac:dyDescent="0.35">
      <c r="B32" s="14"/>
      <c r="C32" s="17"/>
      <c r="D32" s="34" t="s">
        <v>34</v>
      </c>
      <c r="E32" s="37">
        <v>27810</v>
      </c>
      <c r="F32" s="35">
        <v>887353.87885936</v>
      </c>
      <c r="G32" s="30">
        <v>394342.98284962302</v>
      </c>
      <c r="H32" s="30">
        <v>5</v>
      </c>
      <c r="I32" s="2" t="s">
        <v>149</v>
      </c>
      <c r="J32" s="2" t="s">
        <v>149</v>
      </c>
      <c r="K32" s="2" t="s">
        <v>149</v>
      </c>
      <c r="L32" s="2" t="s">
        <v>149</v>
      </c>
    </row>
    <row r="33" spans="2:12" x14ac:dyDescent="0.35">
      <c r="B33" s="11"/>
      <c r="C33" s="12"/>
      <c r="D33" s="34" t="s">
        <v>35</v>
      </c>
      <c r="E33" s="37">
        <v>27810</v>
      </c>
      <c r="F33" s="35">
        <v>887353.87885936</v>
      </c>
      <c r="G33" s="30">
        <v>394342.98284962302</v>
      </c>
      <c r="H33" s="30">
        <v>128</v>
      </c>
      <c r="I33" s="30">
        <v>1089091.4299687501</v>
      </c>
      <c r="J33" s="30">
        <v>89199.683930051193</v>
      </c>
      <c r="K33" s="36">
        <v>0</v>
      </c>
      <c r="L33" s="39" t="s">
        <v>150</v>
      </c>
    </row>
  </sheetData>
  <mergeCells count="1">
    <mergeCell ref="D3:E3"/>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10283-AABD-45FB-8E7B-DD28685BCF19}">
  <dimension ref="B2:G15"/>
  <sheetViews>
    <sheetView topLeftCell="A2" workbookViewId="0">
      <selection activeCell="H26" sqref="H26"/>
    </sheetView>
  </sheetViews>
  <sheetFormatPr defaultRowHeight="14.5" x14ac:dyDescent="0.35"/>
  <cols>
    <col min="2" max="2" width="16" customWidth="1"/>
    <col min="4" max="4" width="16.26953125" customWidth="1"/>
    <col min="6" max="6" width="20.36328125" customWidth="1"/>
  </cols>
  <sheetData>
    <row r="2" spans="2:7" x14ac:dyDescent="0.35">
      <c r="B2" s="132" t="s">
        <v>37</v>
      </c>
      <c r="C2" s="132"/>
      <c r="D2" s="132" t="s">
        <v>38</v>
      </c>
      <c r="E2" s="132"/>
      <c r="F2" s="132" t="s">
        <v>39</v>
      </c>
      <c r="G2" s="132"/>
    </row>
    <row r="3" spans="2:7" x14ac:dyDescent="0.35">
      <c r="B3" s="1" t="s">
        <v>0</v>
      </c>
      <c r="C3" s="1" t="s">
        <v>40</v>
      </c>
      <c r="D3" s="1" t="s">
        <v>0</v>
      </c>
      <c r="E3" s="1" t="s">
        <v>40</v>
      </c>
      <c r="F3" s="1" t="s">
        <v>0</v>
      </c>
      <c r="G3" s="1" t="s">
        <v>40</v>
      </c>
    </row>
    <row r="4" spans="2:7" x14ac:dyDescent="0.35">
      <c r="B4" s="8" t="s">
        <v>13</v>
      </c>
      <c r="C4" s="2">
        <v>0</v>
      </c>
      <c r="D4" s="8" t="s">
        <v>8</v>
      </c>
      <c r="E4" s="2">
        <v>0</v>
      </c>
      <c r="F4" s="8" t="s">
        <v>41</v>
      </c>
      <c r="G4" s="2">
        <v>14</v>
      </c>
    </row>
    <row r="5" spans="2:7" x14ac:dyDescent="0.35">
      <c r="B5" s="8" t="s">
        <v>14</v>
      </c>
      <c r="C5" s="2">
        <v>1</v>
      </c>
      <c r="D5" s="8" t="s">
        <v>7</v>
      </c>
      <c r="E5" s="2">
        <v>0</v>
      </c>
      <c r="F5" s="8" t="s">
        <v>24</v>
      </c>
      <c r="G5" s="2">
        <v>5</v>
      </c>
    </row>
    <row r="6" spans="2:7" x14ac:dyDescent="0.35">
      <c r="B6" s="8" t="s">
        <v>15</v>
      </c>
      <c r="C6" s="2">
        <v>0</v>
      </c>
      <c r="D6" s="8" t="s">
        <v>2</v>
      </c>
      <c r="E6" s="2">
        <v>0</v>
      </c>
      <c r="F6" s="8" t="s">
        <v>25</v>
      </c>
      <c r="G6" s="2">
        <v>1</v>
      </c>
    </row>
    <row r="7" spans="2:7" x14ac:dyDescent="0.35">
      <c r="B7" s="8" t="s">
        <v>16</v>
      </c>
      <c r="C7" s="2">
        <v>0</v>
      </c>
      <c r="D7" s="8" t="s">
        <v>12</v>
      </c>
      <c r="E7" s="2">
        <v>15</v>
      </c>
      <c r="F7" s="8" t="s">
        <v>26</v>
      </c>
      <c r="G7" s="2">
        <v>2</v>
      </c>
    </row>
    <row r="8" spans="2:7" x14ac:dyDescent="0.35">
      <c r="B8" s="8" t="s">
        <v>17</v>
      </c>
      <c r="C8" s="2">
        <v>2</v>
      </c>
      <c r="D8" s="8" t="s">
        <v>10</v>
      </c>
      <c r="E8" s="2">
        <v>4</v>
      </c>
      <c r="F8" s="8" t="s">
        <v>27</v>
      </c>
      <c r="G8" s="2">
        <v>5</v>
      </c>
    </row>
    <row r="9" spans="2:7" x14ac:dyDescent="0.35">
      <c r="B9" s="8" t="s">
        <v>18</v>
      </c>
      <c r="C9" s="2">
        <v>0</v>
      </c>
      <c r="D9" s="8" t="s">
        <v>6</v>
      </c>
      <c r="E9" s="2">
        <v>0</v>
      </c>
      <c r="F9" s="8" t="s">
        <v>28</v>
      </c>
      <c r="G9" s="2">
        <v>3</v>
      </c>
    </row>
    <row r="10" spans="2:7" x14ac:dyDescent="0.35">
      <c r="B10" s="8" t="s">
        <v>21</v>
      </c>
      <c r="C10" s="2">
        <v>0</v>
      </c>
      <c r="D10" s="8" t="s">
        <v>9</v>
      </c>
      <c r="E10" s="2">
        <v>1</v>
      </c>
      <c r="F10" s="8" t="s">
        <v>29</v>
      </c>
      <c r="G10" s="2">
        <v>13</v>
      </c>
    </row>
    <row r="11" spans="2:7" x14ac:dyDescent="0.35">
      <c r="B11" s="8" t="s">
        <v>22</v>
      </c>
      <c r="C11" s="2">
        <v>0</v>
      </c>
      <c r="D11" s="8" t="s">
        <v>5</v>
      </c>
      <c r="E11" s="2">
        <v>3</v>
      </c>
      <c r="F11" s="8" t="s">
        <v>30</v>
      </c>
      <c r="G11" s="2">
        <v>7</v>
      </c>
    </row>
    <row r="12" spans="2:7" x14ac:dyDescent="0.35">
      <c r="B12" s="8" t="s">
        <v>19</v>
      </c>
      <c r="C12" s="2">
        <v>0</v>
      </c>
      <c r="D12" s="8" t="s">
        <v>11</v>
      </c>
      <c r="E12" s="2">
        <v>2</v>
      </c>
      <c r="F12" s="8" t="s">
        <v>31</v>
      </c>
      <c r="G12" s="2">
        <v>4</v>
      </c>
    </row>
    <row r="13" spans="2:7" x14ac:dyDescent="0.35">
      <c r="B13" s="8" t="s">
        <v>20</v>
      </c>
      <c r="C13" s="2">
        <v>0</v>
      </c>
      <c r="D13" s="8" t="s">
        <v>4</v>
      </c>
      <c r="E13" s="2">
        <v>10</v>
      </c>
      <c r="F13" s="8" t="s">
        <v>32</v>
      </c>
      <c r="G13" s="2">
        <v>18</v>
      </c>
    </row>
    <row r="14" spans="2:7" x14ac:dyDescent="0.35">
      <c r="B14" s="8" t="s">
        <v>23</v>
      </c>
      <c r="C14" s="2">
        <v>20</v>
      </c>
      <c r="D14" s="8" t="s">
        <v>3</v>
      </c>
      <c r="E14" s="2">
        <v>1</v>
      </c>
      <c r="F14" s="8"/>
      <c r="G14" s="2"/>
    </row>
    <row r="15" spans="2:7" x14ac:dyDescent="0.35">
      <c r="B15" s="7" t="s">
        <v>42</v>
      </c>
      <c r="C15" s="2">
        <f>SUM(C4:C14)</f>
        <v>23</v>
      </c>
      <c r="D15" s="8"/>
      <c r="E15" s="2">
        <f>SUM(E4:E14)</f>
        <v>36</v>
      </c>
      <c r="F15" s="8"/>
      <c r="G15" s="2">
        <f>SUM(G4:G13)</f>
        <v>72</v>
      </c>
    </row>
  </sheetData>
  <mergeCells count="3">
    <mergeCell ref="B2:C2"/>
    <mergeCell ref="D2:E2"/>
    <mergeCell ref="F2:G2"/>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A4142-C1C0-474A-B7B5-F9FA2EAB155F}">
  <dimension ref="A2:AD40"/>
  <sheetViews>
    <sheetView workbookViewId="0">
      <selection activeCell="G38" sqref="G38"/>
    </sheetView>
  </sheetViews>
  <sheetFormatPr defaultRowHeight="14.5" x14ac:dyDescent="0.35"/>
  <cols>
    <col min="2" max="2" width="4.90625" customWidth="1"/>
    <col min="3" max="3" width="16.08984375" customWidth="1"/>
    <col min="4" max="4" width="2.6328125" customWidth="1"/>
    <col min="5" max="5" width="13.7265625" customWidth="1"/>
    <col min="6" max="6" width="16.08984375" customWidth="1"/>
    <col min="7" max="7" width="12.453125" customWidth="1"/>
    <col min="8" max="8" width="14.7265625" customWidth="1"/>
    <col min="9" max="9" width="10.81640625" customWidth="1"/>
    <col min="10" max="10" width="15.1796875" customWidth="1"/>
    <col min="11" max="11" width="4.7265625" style="9" customWidth="1"/>
    <col min="12" max="12" width="4.90625" customWidth="1"/>
    <col min="13" max="13" width="16.08984375" customWidth="1"/>
    <col min="14" max="14" width="2.6328125" customWidth="1"/>
    <col min="15" max="15" width="13.7265625" customWidth="1"/>
    <col min="16" max="16" width="16.08984375" customWidth="1"/>
    <col min="17" max="17" width="12.453125" customWidth="1"/>
    <col min="18" max="18" width="14.7265625" customWidth="1"/>
    <col min="19" max="19" width="10.81640625" customWidth="1"/>
    <col min="20" max="20" width="15.1796875" customWidth="1"/>
    <col min="21" max="21" width="5.1796875" customWidth="1"/>
    <col min="22" max="22" width="5" customWidth="1"/>
    <col min="23" max="23" width="18.26953125" customWidth="1"/>
    <col min="24" max="24" width="2.6328125" style="9" customWidth="1"/>
    <col min="25" max="25" width="13.6328125" customWidth="1"/>
    <col min="26" max="26" width="14.453125" customWidth="1"/>
    <col min="27" max="27" width="12.54296875" customWidth="1"/>
    <col min="28" max="28" width="15.26953125" customWidth="1"/>
    <col min="29" max="29" width="13.7265625" customWidth="1"/>
    <col min="30" max="30" width="15.6328125" customWidth="1"/>
  </cols>
  <sheetData>
    <row r="2" spans="1:30" x14ac:dyDescent="0.35">
      <c r="A2" s="23"/>
      <c r="B2" s="135" t="s">
        <v>667</v>
      </c>
      <c r="C2" s="136"/>
      <c r="D2" s="136"/>
      <c r="E2" s="136"/>
      <c r="F2" s="136"/>
      <c r="G2" s="136"/>
      <c r="H2" s="136"/>
      <c r="I2" s="136"/>
      <c r="J2" s="137"/>
      <c r="K2" s="23"/>
      <c r="L2" s="135" t="s">
        <v>668</v>
      </c>
      <c r="M2" s="136"/>
      <c r="N2" s="136"/>
      <c r="O2" s="136"/>
      <c r="P2" s="136"/>
      <c r="Q2" s="136"/>
      <c r="R2" s="136"/>
      <c r="S2" s="136"/>
      <c r="T2" s="137"/>
      <c r="U2" s="115"/>
      <c r="V2" s="172" t="s">
        <v>669</v>
      </c>
      <c r="W2" s="173"/>
      <c r="X2" s="173"/>
      <c r="Y2" s="173"/>
      <c r="Z2" s="173"/>
      <c r="AA2" s="173"/>
      <c r="AB2" s="173"/>
      <c r="AC2" s="173"/>
      <c r="AD2" s="174"/>
    </row>
    <row r="3" spans="1:30" ht="52" customHeight="1" x14ac:dyDescent="0.35">
      <c r="B3" s="16" t="s">
        <v>1</v>
      </c>
      <c r="C3" s="16" t="s">
        <v>0</v>
      </c>
      <c r="D3" s="138" t="s">
        <v>136</v>
      </c>
      <c r="E3" s="138"/>
      <c r="F3" s="114" t="s">
        <v>133</v>
      </c>
      <c r="G3" s="114" t="s">
        <v>138</v>
      </c>
      <c r="H3" s="114" t="s">
        <v>134</v>
      </c>
      <c r="I3" s="114" t="s">
        <v>137</v>
      </c>
      <c r="J3" s="114" t="s">
        <v>135</v>
      </c>
      <c r="K3" s="51"/>
      <c r="L3" s="16" t="s">
        <v>1</v>
      </c>
      <c r="M3" s="1" t="s">
        <v>0</v>
      </c>
      <c r="N3" s="138" t="s">
        <v>136</v>
      </c>
      <c r="O3" s="138"/>
      <c r="P3" s="114" t="s">
        <v>133</v>
      </c>
      <c r="Q3" s="114" t="s">
        <v>138</v>
      </c>
      <c r="R3" s="114" t="s">
        <v>134</v>
      </c>
      <c r="S3" s="114" t="s">
        <v>137</v>
      </c>
      <c r="T3" s="114" t="s">
        <v>135</v>
      </c>
      <c r="U3" s="51"/>
      <c r="V3" s="16" t="s">
        <v>1</v>
      </c>
      <c r="W3" s="16" t="s">
        <v>0</v>
      </c>
      <c r="X3" s="138" t="s">
        <v>136</v>
      </c>
      <c r="Y3" s="138"/>
      <c r="Z3" s="114" t="s">
        <v>133</v>
      </c>
      <c r="AA3" s="114" t="s">
        <v>138</v>
      </c>
      <c r="AB3" s="114" t="s">
        <v>134</v>
      </c>
      <c r="AC3" s="114" t="s">
        <v>137</v>
      </c>
      <c r="AD3" s="114" t="s">
        <v>135</v>
      </c>
    </row>
    <row r="4" spans="1:30" x14ac:dyDescent="0.35">
      <c r="B4" s="13">
        <v>1</v>
      </c>
      <c r="C4" s="13" t="s">
        <v>13</v>
      </c>
      <c r="D4" s="10" t="s">
        <v>33</v>
      </c>
      <c r="E4" s="3">
        <v>4</v>
      </c>
      <c r="F4" s="4">
        <v>1.1000000000000001</v>
      </c>
      <c r="G4" s="20">
        <v>495</v>
      </c>
      <c r="H4" s="20">
        <v>656</v>
      </c>
      <c r="I4" s="20">
        <v>222</v>
      </c>
      <c r="J4" s="20">
        <v>309</v>
      </c>
      <c r="K4" s="24"/>
      <c r="L4" s="13">
        <v>1</v>
      </c>
      <c r="M4" s="15" t="s">
        <v>13</v>
      </c>
      <c r="N4" s="10" t="s">
        <v>33</v>
      </c>
      <c r="O4" s="3">
        <v>4</v>
      </c>
      <c r="P4" s="4">
        <v>1.1000000000000001</v>
      </c>
      <c r="Q4" s="20">
        <v>495</v>
      </c>
      <c r="R4" s="20">
        <v>656</v>
      </c>
      <c r="S4" s="20">
        <v>222</v>
      </c>
      <c r="T4" s="20">
        <v>309</v>
      </c>
      <c r="U4" s="24"/>
      <c r="V4" s="13">
        <v>1</v>
      </c>
      <c r="W4" s="13" t="s">
        <v>13</v>
      </c>
      <c r="X4" s="8" t="s">
        <v>33</v>
      </c>
      <c r="Y4" s="4">
        <f>((O4-E4)/E4)*100</f>
        <v>0</v>
      </c>
      <c r="Z4" s="4">
        <f t="shared" ref="Z4:AD19" si="0">((P4-F4)/F4)*100</f>
        <v>0</v>
      </c>
      <c r="AA4" s="4">
        <f t="shared" si="0"/>
        <v>0</v>
      </c>
      <c r="AB4" s="4">
        <f t="shared" si="0"/>
        <v>0</v>
      </c>
      <c r="AC4" s="4">
        <f t="shared" si="0"/>
        <v>0</v>
      </c>
      <c r="AD4" s="4">
        <f t="shared" si="0"/>
        <v>0</v>
      </c>
    </row>
    <row r="5" spans="1:30" x14ac:dyDescent="0.35">
      <c r="B5" s="14"/>
      <c r="C5" s="14"/>
      <c r="D5" s="10" t="s">
        <v>34</v>
      </c>
      <c r="E5" s="3">
        <v>5.5</v>
      </c>
      <c r="F5" s="4">
        <v>1.8</v>
      </c>
      <c r="G5" s="20">
        <v>1151</v>
      </c>
      <c r="H5" s="20">
        <v>1611</v>
      </c>
      <c r="I5" s="20">
        <v>531</v>
      </c>
      <c r="J5" s="20">
        <v>1023</v>
      </c>
      <c r="K5" s="24"/>
      <c r="L5" s="14"/>
      <c r="M5" s="17"/>
      <c r="N5" s="10" t="s">
        <v>34</v>
      </c>
      <c r="O5" s="3">
        <v>5.5</v>
      </c>
      <c r="P5" s="4">
        <v>1.8</v>
      </c>
      <c r="Q5" s="20">
        <v>1151</v>
      </c>
      <c r="R5" s="20">
        <v>1611</v>
      </c>
      <c r="S5" s="20">
        <v>531</v>
      </c>
      <c r="T5" s="20">
        <v>1023</v>
      </c>
      <c r="U5" s="24"/>
      <c r="V5" s="14"/>
      <c r="W5" s="14"/>
      <c r="X5" s="8" t="s">
        <v>34</v>
      </c>
      <c r="Y5" s="4">
        <f t="shared" ref="Y5:AD39" si="1">((O5-E5)/E5)*100</f>
        <v>0</v>
      </c>
      <c r="Z5" s="4">
        <f t="shared" si="0"/>
        <v>0</v>
      </c>
      <c r="AA5" s="4">
        <f t="shared" si="0"/>
        <v>0</v>
      </c>
      <c r="AB5" s="4">
        <f t="shared" si="0"/>
        <v>0</v>
      </c>
      <c r="AC5" s="4">
        <f t="shared" si="0"/>
        <v>0</v>
      </c>
      <c r="AD5" s="4">
        <f t="shared" si="0"/>
        <v>0</v>
      </c>
    </row>
    <row r="6" spans="1:30" x14ac:dyDescent="0.35">
      <c r="B6" s="11"/>
      <c r="C6" s="11"/>
      <c r="D6" s="10" t="s">
        <v>35</v>
      </c>
      <c r="E6" s="3">
        <v>7.2</v>
      </c>
      <c r="F6" s="4">
        <v>5.4</v>
      </c>
      <c r="G6" s="20">
        <v>2762</v>
      </c>
      <c r="H6" s="20">
        <v>23965</v>
      </c>
      <c r="I6" s="20">
        <v>1554</v>
      </c>
      <c r="J6" s="20">
        <v>11468</v>
      </c>
      <c r="K6" s="24"/>
      <c r="L6" s="11"/>
      <c r="M6" s="12"/>
      <c r="N6" s="10" t="s">
        <v>35</v>
      </c>
      <c r="O6" s="3">
        <v>7.2</v>
      </c>
      <c r="P6" s="4">
        <v>5.4</v>
      </c>
      <c r="Q6" s="20">
        <v>2762</v>
      </c>
      <c r="R6" s="20">
        <v>23965</v>
      </c>
      <c r="S6" s="20">
        <v>1554</v>
      </c>
      <c r="T6" s="20">
        <v>11468</v>
      </c>
      <c r="U6" s="24"/>
      <c r="V6" s="11"/>
      <c r="W6" s="11"/>
      <c r="X6" s="8" t="s">
        <v>35</v>
      </c>
      <c r="Y6" s="4">
        <f t="shared" si="1"/>
        <v>0</v>
      </c>
      <c r="Z6" s="4">
        <f t="shared" si="0"/>
        <v>0</v>
      </c>
      <c r="AA6" s="4">
        <f t="shared" si="0"/>
        <v>0</v>
      </c>
      <c r="AB6" s="4">
        <f t="shared" si="0"/>
        <v>0</v>
      </c>
      <c r="AC6" s="4">
        <f t="shared" si="0"/>
        <v>0</v>
      </c>
      <c r="AD6" s="4">
        <f t="shared" si="0"/>
        <v>0</v>
      </c>
    </row>
    <row r="7" spans="1:30" x14ac:dyDescent="0.35">
      <c r="B7" s="13">
        <v>2</v>
      </c>
      <c r="C7" s="13" t="s">
        <v>14</v>
      </c>
      <c r="D7" s="10" t="s">
        <v>33</v>
      </c>
      <c r="E7" s="3">
        <v>14.3</v>
      </c>
      <c r="F7" s="4">
        <v>7.9</v>
      </c>
      <c r="G7" s="20">
        <v>1427</v>
      </c>
      <c r="H7" s="20">
        <v>3214</v>
      </c>
      <c r="I7" s="20">
        <v>605</v>
      </c>
      <c r="J7" s="20">
        <v>1293</v>
      </c>
      <c r="K7" s="24"/>
      <c r="L7" s="13">
        <v>2</v>
      </c>
      <c r="M7" s="15" t="s">
        <v>14</v>
      </c>
      <c r="N7" s="10" t="s">
        <v>33</v>
      </c>
      <c r="O7" s="3">
        <v>14.289804</v>
      </c>
      <c r="P7" s="4">
        <v>7.4597670000000003</v>
      </c>
      <c r="Q7" s="20">
        <v>1427</v>
      </c>
      <c r="R7" s="20">
        <v>2710</v>
      </c>
      <c r="S7" s="20">
        <v>605</v>
      </c>
      <c r="T7" s="20">
        <v>1100</v>
      </c>
      <c r="U7" s="24"/>
      <c r="V7" s="13">
        <v>2</v>
      </c>
      <c r="W7" s="13" t="s">
        <v>14</v>
      </c>
      <c r="X7" s="8" t="s">
        <v>33</v>
      </c>
      <c r="Y7" s="4">
        <f t="shared" si="1"/>
        <v>-7.1300699300703069E-2</v>
      </c>
      <c r="Z7" s="4">
        <f t="shared" si="0"/>
        <v>-5.5725696202531658</v>
      </c>
      <c r="AA7" s="4">
        <f t="shared" si="0"/>
        <v>0</v>
      </c>
      <c r="AB7" s="4">
        <f t="shared" si="0"/>
        <v>-15.681393901680149</v>
      </c>
      <c r="AC7" s="4">
        <f t="shared" si="0"/>
        <v>0</v>
      </c>
      <c r="AD7" s="4">
        <f t="shared" si="0"/>
        <v>-14.926527455529776</v>
      </c>
    </row>
    <row r="8" spans="1:30" x14ac:dyDescent="0.35">
      <c r="B8" s="14"/>
      <c r="C8" s="14"/>
      <c r="D8" s="10" t="s">
        <v>34</v>
      </c>
      <c r="E8" s="3">
        <v>14.7</v>
      </c>
      <c r="F8" s="4">
        <v>9.6</v>
      </c>
      <c r="G8" s="20">
        <v>1478</v>
      </c>
      <c r="H8" s="20">
        <v>4078</v>
      </c>
      <c r="I8" s="20">
        <v>627</v>
      </c>
      <c r="J8" s="20">
        <v>1658</v>
      </c>
      <c r="K8" s="24"/>
      <c r="L8" s="14"/>
      <c r="M8" s="17"/>
      <c r="N8" s="10" t="s">
        <v>34</v>
      </c>
      <c r="O8" s="3">
        <v>14.641848</v>
      </c>
      <c r="P8" s="4">
        <v>9.0508229999999994</v>
      </c>
      <c r="Q8" s="20">
        <v>1478</v>
      </c>
      <c r="R8" s="20">
        <v>3574</v>
      </c>
      <c r="S8" s="20">
        <v>627</v>
      </c>
      <c r="T8" s="20">
        <v>1465</v>
      </c>
      <c r="U8" s="24"/>
      <c r="V8" s="14"/>
      <c r="W8" s="14"/>
      <c r="X8" s="8" t="s">
        <v>34</v>
      </c>
      <c r="Y8" s="4">
        <f t="shared" si="1"/>
        <v>-0.39559183673469228</v>
      </c>
      <c r="Z8" s="4">
        <f t="shared" si="0"/>
        <v>-5.7205937500000026</v>
      </c>
      <c r="AA8" s="4">
        <f t="shared" si="0"/>
        <v>0</v>
      </c>
      <c r="AB8" s="4">
        <f t="shared" si="0"/>
        <v>-12.358999509563512</v>
      </c>
      <c r="AC8" s="4">
        <f t="shared" si="0"/>
        <v>0</v>
      </c>
      <c r="AD8" s="4">
        <f t="shared" si="0"/>
        <v>-11.64053075995175</v>
      </c>
    </row>
    <row r="9" spans="1:30" x14ac:dyDescent="0.35">
      <c r="B9" s="11"/>
      <c r="C9" s="11"/>
      <c r="D9" s="10" t="s">
        <v>35</v>
      </c>
      <c r="E9" s="3">
        <v>15.1</v>
      </c>
      <c r="F9" s="4">
        <v>10.9</v>
      </c>
      <c r="G9" s="20">
        <v>1478</v>
      </c>
      <c r="H9" s="20">
        <v>5580</v>
      </c>
      <c r="I9" s="20">
        <v>627</v>
      </c>
      <c r="J9" s="20">
        <v>2298</v>
      </c>
      <c r="K9" s="24"/>
      <c r="L9" s="11"/>
      <c r="M9" s="12"/>
      <c r="N9" s="10" t="s">
        <v>35</v>
      </c>
      <c r="O9" s="3">
        <v>15.044517000000001</v>
      </c>
      <c r="P9" s="4">
        <v>10.353213</v>
      </c>
      <c r="Q9" s="20">
        <v>1478</v>
      </c>
      <c r="R9" s="20">
        <v>5076</v>
      </c>
      <c r="S9" s="20">
        <v>627</v>
      </c>
      <c r="T9" s="20">
        <v>2105</v>
      </c>
      <c r="U9" s="24"/>
      <c r="V9" s="11"/>
      <c r="W9" s="11"/>
      <c r="X9" s="8" t="s">
        <v>35</v>
      </c>
      <c r="Y9" s="4">
        <f t="shared" si="1"/>
        <v>-0.36743708609270753</v>
      </c>
      <c r="Z9" s="4">
        <f t="shared" si="0"/>
        <v>-5.016394495412845</v>
      </c>
      <c r="AA9" s="4">
        <f t="shared" si="0"/>
        <v>0</v>
      </c>
      <c r="AB9" s="4">
        <f t="shared" si="0"/>
        <v>-9.0322580645161281</v>
      </c>
      <c r="AC9" s="4">
        <f t="shared" si="0"/>
        <v>0</v>
      </c>
      <c r="AD9" s="4">
        <f t="shared" si="0"/>
        <v>-8.3986074847693644</v>
      </c>
    </row>
    <row r="10" spans="1:30" x14ac:dyDescent="0.35">
      <c r="B10" s="13">
        <v>3</v>
      </c>
      <c r="C10" s="13" t="s">
        <v>15</v>
      </c>
      <c r="D10" s="10" t="s">
        <v>33</v>
      </c>
      <c r="E10" s="3">
        <v>1.8</v>
      </c>
      <c r="F10" s="4">
        <v>0.4</v>
      </c>
      <c r="G10" s="20">
        <v>4192</v>
      </c>
      <c r="H10" s="20">
        <v>129</v>
      </c>
      <c r="I10" s="20">
        <v>1997</v>
      </c>
      <c r="J10" s="20">
        <v>48</v>
      </c>
      <c r="K10" s="24"/>
      <c r="L10" s="13">
        <v>3</v>
      </c>
      <c r="M10" s="15" t="s">
        <v>15</v>
      </c>
      <c r="N10" s="10" t="s">
        <v>33</v>
      </c>
      <c r="O10" s="3">
        <v>1.8</v>
      </c>
      <c r="P10" s="4">
        <v>0.4</v>
      </c>
      <c r="Q10" s="20">
        <v>4192</v>
      </c>
      <c r="R10" s="20">
        <v>129</v>
      </c>
      <c r="S10" s="20">
        <v>1997</v>
      </c>
      <c r="T10" s="20">
        <v>48</v>
      </c>
      <c r="U10" s="24"/>
      <c r="V10" s="13">
        <v>3</v>
      </c>
      <c r="W10" s="13" t="s">
        <v>15</v>
      </c>
      <c r="X10" s="8" t="s">
        <v>33</v>
      </c>
      <c r="Y10" s="4">
        <f t="shared" si="1"/>
        <v>0</v>
      </c>
      <c r="Z10" s="4">
        <f t="shared" si="0"/>
        <v>0</v>
      </c>
      <c r="AA10" s="4">
        <f t="shared" si="0"/>
        <v>0</v>
      </c>
      <c r="AB10" s="4">
        <f t="shared" si="0"/>
        <v>0</v>
      </c>
      <c r="AC10" s="4">
        <f t="shared" si="0"/>
        <v>0</v>
      </c>
      <c r="AD10" s="4">
        <f t="shared" si="0"/>
        <v>0</v>
      </c>
    </row>
    <row r="11" spans="1:30" x14ac:dyDescent="0.35">
      <c r="B11" s="14"/>
      <c r="C11" s="14"/>
      <c r="D11" s="10" t="s">
        <v>34</v>
      </c>
      <c r="E11" s="3">
        <v>1.9</v>
      </c>
      <c r="F11" s="4">
        <v>0.6</v>
      </c>
      <c r="G11" s="20">
        <v>4192</v>
      </c>
      <c r="H11" s="20">
        <v>226</v>
      </c>
      <c r="I11" s="20">
        <v>1997</v>
      </c>
      <c r="J11" s="20">
        <v>96</v>
      </c>
      <c r="K11" s="24"/>
      <c r="L11" s="14"/>
      <c r="M11" s="17"/>
      <c r="N11" s="10" t="s">
        <v>34</v>
      </c>
      <c r="O11" s="3">
        <v>1.9</v>
      </c>
      <c r="P11" s="4">
        <v>0.6</v>
      </c>
      <c r="Q11" s="20">
        <v>4192</v>
      </c>
      <c r="R11" s="20">
        <v>226</v>
      </c>
      <c r="S11" s="20">
        <v>1997</v>
      </c>
      <c r="T11" s="20">
        <v>96</v>
      </c>
      <c r="U11" s="24"/>
      <c r="V11" s="14"/>
      <c r="W11" s="14"/>
      <c r="X11" s="8" t="s">
        <v>34</v>
      </c>
      <c r="Y11" s="4">
        <f t="shared" si="1"/>
        <v>0</v>
      </c>
      <c r="Z11" s="4">
        <f t="shared" si="0"/>
        <v>0</v>
      </c>
      <c r="AA11" s="4">
        <f t="shared" si="0"/>
        <v>0</v>
      </c>
      <c r="AB11" s="4">
        <f t="shared" si="0"/>
        <v>0</v>
      </c>
      <c r="AC11" s="4">
        <f t="shared" si="0"/>
        <v>0</v>
      </c>
      <c r="AD11" s="4">
        <f t="shared" si="0"/>
        <v>0</v>
      </c>
    </row>
    <row r="12" spans="1:30" x14ac:dyDescent="0.35">
      <c r="B12" s="11"/>
      <c r="C12" s="11"/>
      <c r="D12" s="10" t="s">
        <v>35</v>
      </c>
      <c r="E12" s="3">
        <v>1.9</v>
      </c>
      <c r="F12" s="4">
        <v>0.8</v>
      </c>
      <c r="G12" s="20">
        <v>4192</v>
      </c>
      <c r="H12" s="20">
        <v>226</v>
      </c>
      <c r="I12" s="20">
        <v>1997</v>
      </c>
      <c r="J12" s="20">
        <v>96</v>
      </c>
      <c r="K12" s="24"/>
      <c r="L12" s="11"/>
      <c r="M12" s="12"/>
      <c r="N12" s="10" t="s">
        <v>35</v>
      </c>
      <c r="O12" s="3">
        <v>1.9</v>
      </c>
      <c r="P12" s="4">
        <v>0.8</v>
      </c>
      <c r="Q12" s="20">
        <v>4192</v>
      </c>
      <c r="R12" s="20">
        <v>226</v>
      </c>
      <c r="S12" s="20">
        <v>1997</v>
      </c>
      <c r="T12" s="20">
        <v>96</v>
      </c>
      <c r="U12" s="24"/>
      <c r="V12" s="11"/>
      <c r="W12" s="11"/>
      <c r="X12" s="8" t="s">
        <v>35</v>
      </c>
      <c r="Y12" s="4">
        <f t="shared" si="1"/>
        <v>0</v>
      </c>
      <c r="Z12" s="4">
        <f t="shared" si="0"/>
        <v>0</v>
      </c>
      <c r="AA12" s="4">
        <f t="shared" si="0"/>
        <v>0</v>
      </c>
      <c r="AB12" s="4">
        <f t="shared" si="0"/>
        <v>0</v>
      </c>
      <c r="AC12" s="4">
        <f t="shared" si="0"/>
        <v>0</v>
      </c>
      <c r="AD12" s="4">
        <f t="shared" si="0"/>
        <v>0</v>
      </c>
    </row>
    <row r="13" spans="1:30" x14ac:dyDescent="0.35">
      <c r="B13" s="13">
        <v>4</v>
      </c>
      <c r="C13" s="13" t="s">
        <v>16</v>
      </c>
      <c r="D13" s="10" t="s">
        <v>33</v>
      </c>
      <c r="E13" s="3">
        <v>34.050465000000003</v>
      </c>
      <c r="F13" s="4">
        <v>29.864142000000001</v>
      </c>
      <c r="G13" s="20">
        <v>660</v>
      </c>
      <c r="H13" s="20">
        <v>2721</v>
      </c>
      <c r="I13" s="20">
        <v>852</v>
      </c>
      <c r="J13" s="20">
        <v>3803</v>
      </c>
      <c r="K13" s="24"/>
      <c r="L13" s="13">
        <v>4</v>
      </c>
      <c r="M13" s="15" t="s">
        <v>16</v>
      </c>
      <c r="N13" s="10" t="s">
        <v>33</v>
      </c>
      <c r="O13" s="3">
        <v>34.050465000000003</v>
      </c>
      <c r="P13" s="4">
        <v>29.864142000000001</v>
      </c>
      <c r="Q13" s="20">
        <v>660</v>
      </c>
      <c r="R13" s="20">
        <v>2721</v>
      </c>
      <c r="S13" s="20">
        <v>852</v>
      </c>
      <c r="T13" s="20">
        <v>3803</v>
      </c>
      <c r="U13" s="24"/>
      <c r="V13" s="13">
        <v>4</v>
      </c>
      <c r="W13" s="13" t="s">
        <v>16</v>
      </c>
      <c r="X13" s="8" t="s">
        <v>33</v>
      </c>
      <c r="Y13" s="4">
        <f t="shared" si="1"/>
        <v>0</v>
      </c>
      <c r="Z13" s="4">
        <f t="shared" si="0"/>
        <v>0</v>
      </c>
      <c r="AA13" s="4">
        <f t="shared" si="0"/>
        <v>0</v>
      </c>
      <c r="AB13" s="4">
        <f t="shared" si="0"/>
        <v>0</v>
      </c>
      <c r="AC13" s="4">
        <f t="shared" si="0"/>
        <v>0</v>
      </c>
      <c r="AD13" s="4">
        <f t="shared" si="0"/>
        <v>0</v>
      </c>
    </row>
    <row r="14" spans="1:30" x14ac:dyDescent="0.35">
      <c r="B14" s="14"/>
      <c r="C14" s="14"/>
      <c r="D14" s="10" t="s">
        <v>34</v>
      </c>
      <c r="E14" s="3">
        <v>69.442640999999995</v>
      </c>
      <c r="F14" s="4">
        <v>63.700020000000002</v>
      </c>
      <c r="G14" s="20">
        <v>1317</v>
      </c>
      <c r="H14" s="20">
        <v>9760</v>
      </c>
      <c r="I14" s="20">
        <v>1505</v>
      </c>
      <c r="J14" s="20">
        <v>10169</v>
      </c>
      <c r="K14" s="24"/>
      <c r="L14" s="14"/>
      <c r="M14" s="17"/>
      <c r="N14" s="10" t="s">
        <v>34</v>
      </c>
      <c r="O14" s="3">
        <v>69.442640999999995</v>
      </c>
      <c r="P14" s="4">
        <v>63.700020000000002</v>
      </c>
      <c r="Q14" s="20">
        <v>1317</v>
      </c>
      <c r="R14" s="20">
        <v>9760</v>
      </c>
      <c r="S14" s="20">
        <v>1505</v>
      </c>
      <c r="T14" s="20">
        <v>10169</v>
      </c>
      <c r="U14" s="24"/>
      <c r="V14" s="14"/>
      <c r="W14" s="14"/>
      <c r="X14" s="8" t="s">
        <v>34</v>
      </c>
      <c r="Y14" s="4">
        <f t="shared" si="1"/>
        <v>0</v>
      </c>
      <c r="Z14" s="4">
        <f t="shared" si="0"/>
        <v>0</v>
      </c>
      <c r="AA14" s="4">
        <f t="shared" si="0"/>
        <v>0</v>
      </c>
      <c r="AB14" s="4">
        <f t="shared" si="0"/>
        <v>0</v>
      </c>
      <c r="AC14" s="4">
        <f t="shared" si="0"/>
        <v>0</v>
      </c>
      <c r="AD14" s="4">
        <f t="shared" si="0"/>
        <v>0</v>
      </c>
    </row>
    <row r="15" spans="1:30" x14ac:dyDescent="0.35">
      <c r="B15" s="11"/>
      <c r="C15" s="11"/>
      <c r="D15" s="10" t="s">
        <v>35</v>
      </c>
      <c r="E15" s="3">
        <v>117.849141</v>
      </c>
      <c r="F15" s="4">
        <v>90.014336999999998</v>
      </c>
      <c r="G15" s="20">
        <v>2640</v>
      </c>
      <c r="H15" s="20">
        <v>37053</v>
      </c>
      <c r="I15" s="20">
        <v>3733</v>
      </c>
      <c r="J15" s="20">
        <v>33303</v>
      </c>
      <c r="K15" s="24"/>
      <c r="L15" s="11"/>
      <c r="M15" s="12"/>
      <c r="N15" s="10" t="s">
        <v>35</v>
      </c>
      <c r="O15" s="3">
        <v>117.849141</v>
      </c>
      <c r="P15" s="4">
        <v>90.014336999999998</v>
      </c>
      <c r="Q15" s="20">
        <v>2640</v>
      </c>
      <c r="R15" s="20">
        <v>37053</v>
      </c>
      <c r="S15" s="20">
        <v>3733</v>
      </c>
      <c r="T15" s="20">
        <v>33303</v>
      </c>
      <c r="U15" s="24"/>
      <c r="V15" s="11"/>
      <c r="W15" s="11"/>
      <c r="X15" s="8" t="s">
        <v>35</v>
      </c>
      <c r="Y15" s="4">
        <f t="shared" si="1"/>
        <v>0</v>
      </c>
      <c r="Z15" s="4">
        <f t="shared" si="0"/>
        <v>0</v>
      </c>
      <c r="AA15" s="4">
        <f t="shared" si="0"/>
        <v>0</v>
      </c>
      <c r="AB15" s="4">
        <f t="shared" si="0"/>
        <v>0</v>
      </c>
      <c r="AC15" s="4">
        <f t="shared" si="0"/>
        <v>0</v>
      </c>
      <c r="AD15" s="4">
        <f t="shared" si="0"/>
        <v>0</v>
      </c>
    </row>
    <row r="16" spans="1:30" x14ac:dyDescent="0.35">
      <c r="B16" s="13">
        <v>5</v>
      </c>
      <c r="C16" s="13" t="s">
        <v>17</v>
      </c>
      <c r="D16" s="10" t="s">
        <v>33</v>
      </c>
      <c r="E16" s="3">
        <v>20.755053</v>
      </c>
      <c r="F16" s="4">
        <v>70.525808999999995</v>
      </c>
      <c r="G16" s="20">
        <v>1425</v>
      </c>
      <c r="H16" s="20">
        <v>7630</v>
      </c>
      <c r="I16" s="20">
        <v>793</v>
      </c>
      <c r="J16" s="20">
        <v>3438</v>
      </c>
      <c r="K16" s="24"/>
      <c r="L16" s="13">
        <v>5</v>
      </c>
      <c r="M16" s="15" t="s">
        <v>17</v>
      </c>
      <c r="N16" s="10" t="s">
        <v>33</v>
      </c>
      <c r="O16" s="3">
        <v>20.755044000000002</v>
      </c>
      <c r="P16" s="4">
        <v>70.470387000000002</v>
      </c>
      <c r="Q16" s="20">
        <v>1425</v>
      </c>
      <c r="R16" s="20">
        <v>7630</v>
      </c>
      <c r="S16" s="20">
        <v>793</v>
      </c>
      <c r="T16" s="20">
        <v>3438</v>
      </c>
      <c r="U16" s="24"/>
      <c r="V16" s="13">
        <v>5</v>
      </c>
      <c r="W16" s="13" t="s">
        <v>17</v>
      </c>
      <c r="X16" s="8" t="s">
        <v>33</v>
      </c>
      <c r="Y16" s="4">
        <f t="shared" si="1"/>
        <v>-4.3362934310952935E-5</v>
      </c>
      <c r="Z16" s="4">
        <f t="shared" si="0"/>
        <v>-7.8583997526342431E-2</v>
      </c>
      <c r="AA16" s="4">
        <f t="shared" si="0"/>
        <v>0</v>
      </c>
      <c r="AB16" s="4">
        <f t="shared" si="0"/>
        <v>0</v>
      </c>
      <c r="AC16" s="4">
        <f t="shared" si="0"/>
        <v>0</v>
      </c>
      <c r="AD16" s="4">
        <f t="shared" si="0"/>
        <v>0</v>
      </c>
    </row>
    <row r="17" spans="2:30" x14ac:dyDescent="0.35">
      <c r="B17" s="14"/>
      <c r="C17" s="14"/>
      <c r="D17" s="10" t="s">
        <v>34</v>
      </c>
      <c r="E17" s="3">
        <v>75.675185999999997</v>
      </c>
      <c r="F17" s="4">
        <v>106.852059</v>
      </c>
      <c r="G17" s="20">
        <v>3751</v>
      </c>
      <c r="H17" s="20">
        <v>16706</v>
      </c>
      <c r="I17" s="20">
        <v>1857</v>
      </c>
      <c r="J17" s="20">
        <v>6727</v>
      </c>
      <c r="K17" s="24"/>
      <c r="L17" s="14"/>
      <c r="M17" s="17"/>
      <c r="N17" s="10" t="s">
        <v>34</v>
      </c>
      <c r="O17" s="3">
        <v>75.675177000000005</v>
      </c>
      <c r="P17" s="4">
        <v>106.833348</v>
      </c>
      <c r="Q17" s="20">
        <v>3751</v>
      </c>
      <c r="R17" s="20">
        <v>16706</v>
      </c>
      <c r="S17" s="20">
        <v>1857</v>
      </c>
      <c r="T17" s="20">
        <v>6727</v>
      </c>
      <c r="U17" s="24"/>
      <c r="V17" s="14"/>
      <c r="W17" s="14"/>
      <c r="X17" s="8" t="s">
        <v>34</v>
      </c>
      <c r="Y17" s="4">
        <f t="shared" si="1"/>
        <v>-1.1892934087387694E-5</v>
      </c>
      <c r="Z17" s="4">
        <f t="shared" si="0"/>
        <v>-1.7511127230590989E-2</v>
      </c>
      <c r="AA17" s="4">
        <f t="shared" si="0"/>
        <v>0</v>
      </c>
      <c r="AB17" s="4">
        <f t="shared" si="0"/>
        <v>0</v>
      </c>
      <c r="AC17" s="4">
        <f t="shared" si="0"/>
        <v>0</v>
      </c>
      <c r="AD17" s="4">
        <f t="shared" si="0"/>
        <v>0</v>
      </c>
    </row>
    <row r="18" spans="2:30" x14ac:dyDescent="0.35">
      <c r="B18" s="11"/>
      <c r="C18" s="11"/>
      <c r="D18" s="10" t="s">
        <v>35</v>
      </c>
      <c r="E18" s="3">
        <v>151.08139800000001</v>
      </c>
      <c r="F18" s="4">
        <v>123.300963</v>
      </c>
      <c r="G18" s="20">
        <v>10169</v>
      </c>
      <c r="H18" s="20">
        <v>31566</v>
      </c>
      <c r="I18" s="20">
        <v>4711</v>
      </c>
      <c r="J18" s="20">
        <v>13220</v>
      </c>
      <c r="K18" s="24"/>
      <c r="L18" s="11"/>
      <c r="M18" s="12"/>
      <c r="N18" s="10" t="s">
        <v>35</v>
      </c>
      <c r="O18" s="3">
        <v>151.08093</v>
      </c>
      <c r="P18" s="4">
        <v>123.300729</v>
      </c>
      <c r="Q18" s="20">
        <v>10169</v>
      </c>
      <c r="R18" s="20">
        <v>31341</v>
      </c>
      <c r="S18" s="20">
        <v>4711</v>
      </c>
      <c r="T18" s="20">
        <v>13127</v>
      </c>
      <c r="U18" s="24"/>
      <c r="V18" s="11"/>
      <c r="W18" s="11"/>
      <c r="X18" s="8" t="s">
        <v>35</v>
      </c>
      <c r="Y18" s="4">
        <f t="shared" si="1"/>
        <v>-3.0976679207861537E-4</v>
      </c>
      <c r="Z18" s="4">
        <f t="shared" si="0"/>
        <v>-1.8977953967143943E-4</v>
      </c>
      <c r="AA18" s="4">
        <f t="shared" si="0"/>
        <v>0</v>
      </c>
      <c r="AB18" s="4">
        <f t="shared" si="0"/>
        <v>-0.71279224482037629</v>
      </c>
      <c r="AC18" s="4">
        <f t="shared" si="0"/>
        <v>0</v>
      </c>
      <c r="AD18" s="4">
        <f t="shared" si="0"/>
        <v>-0.70347957639939485</v>
      </c>
    </row>
    <row r="19" spans="2:30" x14ac:dyDescent="0.35">
      <c r="B19" s="13">
        <v>6</v>
      </c>
      <c r="C19" s="13" t="s">
        <v>18</v>
      </c>
      <c r="D19" s="10" t="s">
        <v>33</v>
      </c>
      <c r="E19" s="3">
        <v>23.632524</v>
      </c>
      <c r="F19" s="4">
        <v>8.4709350000000008</v>
      </c>
      <c r="G19" s="20">
        <v>1284</v>
      </c>
      <c r="H19" s="20">
        <v>2010</v>
      </c>
      <c r="I19" s="20">
        <v>821</v>
      </c>
      <c r="J19" s="20">
        <v>862</v>
      </c>
      <c r="K19" s="24"/>
      <c r="L19" s="13">
        <v>6</v>
      </c>
      <c r="M19" s="15" t="s">
        <v>18</v>
      </c>
      <c r="N19" s="10" t="s">
        <v>33</v>
      </c>
      <c r="O19" s="3">
        <v>23.632524</v>
      </c>
      <c r="P19" s="4">
        <v>8.4709350000000008</v>
      </c>
      <c r="Q19" s="20">
        <v>1284</v>
      </c>
      <c r="R19" s="20">
        <v>2010</v>
      </c>
      <c r="S19" s="20">
        <v>821</v>
      </c>
      <c r="T19" s="20">
        <v>862</v>
      </c>
      <c r="U19" s="24"/>
      <c r="V19" s="13">
        <v>6</v>
      </c>
      <c r="W19" s="13" t="s">
        <v>18</v>
      </c>
      <c r="X19" s="8" t="s">
        <v>33</v>
      </c>
      <c r="Y19" s="4">
        <f t="shared" si="1"/>
        <v>0</v>
      </c>
      <c r="Z19" s="4">
        <f t="shared" si="0"/>
        <v>0</v>
      </c>
      <c r="AA19" s="4">
        <f t="shared" si="0"/>
        <v>0</v>
      </c>
      <c r="AB19" s="4">
        <f t="shared" si="0"/>
        <v>0</v>
      </c>
      <c r="AC19" s="4">
        <f t="shared" si="0"/>
        <v>0</v>
      </c>
      <c r="AD19" s="4">
        <f t="shared" si="0"/>
        <v>0</v>
      </c>
    </row>
    <row r="20" spans="2:30" x14ac:dyDescent="0.35">
      <c r="B20" s="14"/>
      <c r="C20" s="14"/>
      <c r="D20" s="10" t="s">
        <v>34</v>
      </c>
      <c r="E20" s="3">
        <v>25.596135</v>
      </c>
      <c r="F20" s="4">
        <v>9.0746459999999995</v>
      </c>
      <c r="G20" s="20">
        <v>1850</v>
      </c>
      <c r="H20" s="20">
        <v>2249</v>
      </c>
      <c r="I20" s="20">
        <v>1223</v>
      </c>
      <c r="J20" s="20">
        <v>876</v>
      </c>
      <c r="K20" s="24"/>
      <c r="L20" s="14"/>
      <c r="M20" s="17"/>
      <c r="N20" s="10" t="s">
        <v>34</v>
      </c>
      <c r="O20" s="3">
        <v>25.596135</v>
      </c>
      <c r="P20" s="4">
        <v>9.0746459999999995</v>
      </c>
      <c r="Q20" s="20">
        <v>1850</v>
      </c>
      <c r="R20" s="20">
        <v>2249</v>
      </c>
      <c r="S20" s="20">
        <v>1223</v>
      </c>
      <c r="T20" s="20">
        <v>876</v>
      </c>
      <c r="U20" s="24"/>
      <c r="V20" s="14"/>
      <c r="W20" s="14"/>
      <c r="X20" s="8" t="s">
        <v>34</v>
      </c>
      <c r="Y20" s="4">
        <f t="shared" si="1"/>
        <v>0</v>
      </c>
      <c r="Z20" s="4">
        <f t="shared" si="1"/>
        <v>0</v>
      </c>
      <c r="AA20" s="4">
        <f t="shared" si="1"/>
        <v>0</v>
      </c>
      <c r="AB20" s="4">
        <f t="shared" si="1"/>
        <v>0</v>
      </c>
      <c r="AC20" s="4">
        <f t="shared" si="1"/>
        <v>0</v>
      </c>
      <c r="AD20" s="4">
        <f t="shared" si="1"/>
        <v>0</v>
      </c>
    </row>
    <row r="21" spans="2:30" x14ac:dyDescent="0.35">
      <c r="B21" s="11"/>
      <c r="C21" s="11"/>
      <c r="D21" s="10" t="s">
        <v>35</v>
      </c>
      <c r="E21" s="3">
        <v>27.741420000000002</v>
      </c>
      <c r="F21" s="4">
        <v>9.2838689999999993</v>
      </c>
      <c r="G21" s="20">
        <v>1989</v>
      </c>
      <c r="H21" s="20">
        <v>3175</v>
      </c>
      <c r="I21" s="20">
        <v>1275</v>
      </c>
      <c r="J21" s="20">
        <v>1523</v>
      </c>
      <c r="K21" s="24"/>
      <c r="L21" s="11"/>
      <c r="M21" s="12"/>
      <c r="N21" s="10" t="s">
        <v>35</v>
      </c>
      <c r="O21" s="3">
        <v>27.741420000000002</v>
      </c>
      <c r="P21" s="4">
        <v>9.2838689999999993</v>
      </c>
      <c r="Q21" s="20">
        <v>1989</v>
      </c>
      <c r="R21" s="20">
        <v>3175</v>
      </c>
      <c r="S21" s="20">
        <v>1275</v>
      </c>
      <c r="T21" s="20">
        <v>1523</v>
      </c>
      <c r="U21" s="24"/>
      <c r="V21" s="11"/>
      <c r="W21" s="11"/>
      <c r="X21" s="8" t="s">
        <v>35</v>
      </c>
      <c r="Y21" s="4">
        <f t="shared" si="1"/>
        <v>0</v>
      </c>
      <c r="Z21" s="4">
        <f t="shared" si="1"/>
        <v>0</v>
      </c>
      <c r="AA21" s="4">
        <f t="shared" si="1"/>
        <v>0</v>
      </c>
      <c r="AB21" s="4">
        <f t="shared" si="1"/>
        <v>0</v>
      </c>
      <c r="AC21" s="4">
        <f t="shared" si="1"/>
        <v>0</v>
      </c>
      <c r="AD21" s="4">
        <f t="shared" si="1"/>
        <v>0</v>
      </c>
    </row>
    <row r="22" spans="2:30" x14ac:dyDescent="0.35">
      <c r="B22" s="13">
        <v>7</v>
      </c>
      <c r="C22" s="13" t="s">
        <v>21</v>
      </c>
      <c r="D22" s="10" t="s">
        <v>33</v>
      </c>
      <c r="E22" s="3">
        <v>31.845905999999999</v>
      </c>
      <c r="F22" s="4">
        <v>9.6999999999999993</v>
      </c>
      <c r="G22" s="20">
        <v>944</v>
      </c>
      <c r="H22" s="20">
        <v>112</v>
      </c>
      <c r="I22" s="20">
        <v>1120</v>
      </c>
      <c r="J22" s="20">
        <v>98</v>
      </c>
      <c r="K22" s="24"/>
      <c r="L22" s="13">
        <v>7</v>
      </c>
      <c r="M22" s="15" t="s">
        <v>21</v>
      </c>
      <c r="N22" s="10" t="s">
        <v>33</v>
      </c>
      <c r="O22" s="3">
        <v>31.845905999999999</v>
      </c>
      <c r="P22" s="4">
        <v>9.6999999999999993</v>
      </c>
      <c r="Q22" s="20">
        <v>944</v>
      </c>
      <c r="R22" s="20">
        <v>112</v>
      </c>
      <c r="S22" s="20">
        <v>1120</v>
      </c>
      <c r="T22" s="20">
        <v>98</v>
      </c>
      <c r="U22" s="24"/>
      <c r="V22" s="13">
        <v>7</v>
      </c>
      <c r="W22" s="13" t="s">
        <v>21</v>
      </c>
      <c r="X22" s="8" t="s">
        <v>33</v>
      </c>
      <c r="Y22" s="4">
        <f t="shared" si="1"/>
        <v>0</v>
      </c>
      <c r="Z22" s="4">
        <f t="shared" si="1"/>
        <v>0</v>
      </c>
      <c r="AA22" s="4">
        <f t="shared" si="1"/>
        <v>0</v>
      </c>
      <c r="AB22" s="4">
        <f t="shared" si="1"/>
        <v>0</v>
      </c>
      <c r="AC22" s="4">
        <f t="shared" si="1"/>
        <v>0</v>
      </c>
      <c r="AD22" s="4">
        <f t="shared" si="1"/>
        <v>0</v>
      </c>
    </row>
    <row r="23" spans="2:30" x14ac:dyDescent="0.35">
      <c r="B23" s="14"/>
      <c r="C23" s="14"/>
      <c r="D23" s="10" t="s">
        <v>34</v>
      </c>
      <c r="E23" s="3">
        <v>37.309437000000003</v>
      </c>
      <c r="F23" s="4">
        <v>11.9</v>
      </c>
      <c r="G23" s="20">
        <v>988</v>
      </c>
      <c r="H23" s="20">
        <v>577</v>
      </c>
      <c r="I23" s="20">
        <v>1170</v>
      </c>
      <c r="J23" s="20">
        <v>452</v>
      </c>
      <c r="K23" s="24"/>
      <c r="L23" s="14"/>
      <c r="M23" s="17"/>
      <c r="N23" s="10" t="s">
        <v>34</v>
      </c>
      <c r="O23" s="3">
        <v>37.309437000000003</v>
      </c>
      <c r="P23" s="4">
        <v>11.9</v>
      </c>
      <c r="Q23" s="20">
        <v>988</v>
      </c>
      <c r="R23" s="20">
        <v>577</v>
      </c>
      <c r="S23" s="20">
        <v>1170</v>
      </c>
      <c r="T23" s="20">
        <v>452</v>
      </c>
      <c r="U23" s="24"/>
      <c r="V23" s="14"/>
      <c r="W23" s="14"/>
      <c r="X23" s="8" t="s">
        <v>34</v>
      </c>
      <c r="Y23" s="4">
        <f t="shared" si="1"/>
        <v>0</v>
      </c>
      <c r="Z23" s="4">
        <f t="shared" si="1"/>
        <v>0</v>
      </c>
      <c r="AA23" s="4">
        <f t="shared" si="1"/>
        <v>0</v>
      </c>
      <c r="AB23" s="4">
        <f t="shared" si="1"/>
        <v>0</v>
      </c>
      <c r="AC23" s="4">
        <f t="shared" si="1"/>
        <v>0</v>
      </c>
      <c r="AD23" s="4">
        <f t="shared" si="1"/>
        <v>0</v>
      </c>
    </row>
    <row r="24" spans="2:30" x14ac:dyDescent="0.35">
      <c r="B24" s="11"/>
      <c r="C24" s="11"/>
      <c r="D24" s="10" t="s">
        <v>35</v>
      </c>
      <c r="E24" s="3">
        <v>41.472557999999999</v>
      </c>
      <c r="F24" s="4">
        <v>15.1</v>
      </c>
      <c r="G24" s="20">
        <v>988</v>
      </c>
      <c r="H24" s="20">
        <v>744</v>
      </c>
      <c r="I24" s="20">
        <v>1170</v>
      </c>
      <c r="J24" s="20">
        <v>885</v>
      </c>
      <c r="K24" s="24"/>
      <c r="L24" s="11"/>
      <c r="M24" s="12"/>
      <c r="N24" s="10" t="s">
        <v>35</v>
      </c>
      <c r="O24" s="3">
        <v>41.472557999999999</v>
      </c>
      <c r="P24" s="4">
        <v>15.1</v>
      </c>
      <c r="Q24" s="20">
        <v>988</v>
      </c>
      <c r="R24" s="20">
        <v>744</v>
      </c>
      <c r="S24" s="20">
        <v>1170</v>
      </c>
      <c r="T24" s="20">
        <v>885</v>
      </c>
      <c r="U24" s="24"/>
      <c r="V24" s="11"/>
      <c r="W24" s="11"/>
      <c r="X24" s="8" t="s">
        <v>35</v>
      </c>
      <c r="Y24" s="4">
        <f t="shared" si="1"/>
        <v>0</v>
      </c>
      <c r="Z24" s="4">
        <f t="shared" si="1"/>
        <v>0</v>
      </c>
      <c r="AA24" s="4">
        <f t="shared" si="1"/>
        <v>0</v>
      </c>
      <c r="AB24" s="4">
        <f t="shared" si="1"/>
        <v>0</v>
      </c>
      <c r="AC24" s="4">
        <f t="shared" si="1"/>
        <v>0</v>
      </c>
      <c r="AD24" s="4">
        <f t="shared" si="1"/>
        <v>0</v>
      </c>
    </row>
    <row r="25" spans="2:30" x14ac:dyDescent="0.35">
      <c r="B25" s="13">
        <v>8</v>
      </c>
      <c r="C25" s="13" t="s">
        <v>22</v>
      </c>
      <c r="D25" s="10" t="s">
        <v>33</v>
      </c>
      <c r="E25" s="3">
        <v>170.01942299999999</v>
      </c>
      <c r="F25" s="4">
        <v>76.582061999999993</v>
      </c>
      <c r="G25" s="20">
        <v>8780</v>
      </c>
      <c r="H25" s="20">
        <v>8396</v>
      </c>
      <c r="I25" s="20">
        <v>3372</v>
      </c>
      <c r="J25" s="20">
        <v>4193</v>
      </c>
      <c r="K25" s="24"/>
      <c r="L25" s="13">
        <v>8</v>
      </c>
      <c r="M25" s="15" t="s">
        <v>22</v>
      </c>
      <c r="N25" s="10" t="s">
        <v>33</v>
      </c>
      <c r="O25" s="3">
        <v>170.01942299999999</v>
      </c>
      <c r="P25" s="4">
        <v>76.582061999999993</v>
      </c>
      <c r="Q25" s="20">
        <v>8780</v>
      </c>
      <c r="R25" s="20">
        <v>8396</v>
      </c>
      <c r="S25" s="20">
        <v>3372</v>
      </c>
      <c r="T25" s="20">
        <v>4193</v>
      </c>
      <c r="U25" s="24"/>
      <c r="V25" s="13">
        <v>8</v>
      </c>
      <c r="W25" s="13" t="s">
        <v>22</v>
      </c>
      <c r="X25" s="8" t="s">
        <v>33</v>
      </c>
      <c r="Y25" s="4">
        <f t="shared" si="1"/>
        <v>0</v>
      </c>
      <c r="Z25" s="4">
        <f t="shared" si="1"/>
        <v>0</v>
      </c>
      <c r="AA25" s="4">
        <f t="shared" si="1"/>
        <v>0</v>
      </c>
      <c r="AB25" s="4">
        <f t="shared" si="1"/>
        <v>0</v>
      </c>
      <c r="AC25" s="4">
        <f t="shared" si="1"/>
        <v>0</v>
      </c>
      <c r="AD25" s="4">
        <f t="shared" si="1"/>
        <v>0</v>
      </c>
    </row>
    <row r="26" spans="2:30" x14ac:dyDescent="0.35">
      <c r="B26" s="14"/>
      <c r="C26" s="14"/>
      <c r="D26" s="10" t="s">
        <v>34</v>
      </c>
      <c r="E26" s="3">
        <v>182.77643699999999</v>
      </c>
      <c r="F26" s="4">
        <v>87.749919000000006</v>
      </c>
      <c r="G26" s="20">
        <v>10172</v>
      </c>
      <c r="H26" s="20">
        <v>11283</v>
      </c>
      <c r="I26" s="20">
        <v>4112</v>
      </c>
      <c r="J26" s="20">
        <v>5884</v>
      </c>
      <c r="K26" s="24"/>
      <c r="L26" s="14"/>
      <c r="M26" s="17"/>
      <c r="N26" s="10" t="s">
        <v>34</v>
      </c>
      <c r="O26" s="3">
        <v>182.77643699999999</v>
      </c>
      <c r="P26" s="4">
        <v>87.749919000000006</v>
      </c>
      <c r="Q26" s="20">
        <v>10172</v>
      </c>
      <c r="R26" s="20">
        <v>11283</v>
      </c>
      <c r="S26" s="20">
        <v>4112</v>
      </c>
      <c r="T26" s="20">
        <v>5884</v>
      </c>
      <c r="U26" s="24"/>
      <c r="V26" s="14"/>
      <c r="W26" s="14"/>
      <c r="X26" s="8" t="s">
        <v>34</v>
      </c>
      <c r="Y26" s="4">
        <f t="shared" si="1"/>
        <v>0</v>
      </c>
      <c r="Z26" s="4">
        <f t="shared" si="1"/>
        <v>0</v>
      </c>
      <c r="AA26" s="4">
        <f t="shared" si="1"/>
        <v>0</v>
      </c>
      <c r="AB26" s="4">
        <f t="shared" si="1"/>
        <v>0</v>
      </c>
      <c r="AC26" s="4">
        <f t="shared" si="1"/>
        <v>0</v>
      </c>
      <c r="AD26" s="4">
        <f t="shared" si="1"/>
        <v>0</v>
      </c>
    </row>
    <row r="27" spans="2:30" x14ac:dyDescent="0.35">
      <c r="B27" s="11"/>
      <c r="C27" s="11"/>
      <c r="D27" s="10" t="s">
        <v>35</v>
      </c>
      <c r="E27" s="3">
        <v>196.05098699999999</v>
      </c>
      <c r="F27" s="4">
        <v>97.964117999999999</v>
      </c>
      <c r="G27" s="20">
        <v>11196</v>
      </c>
      <c r="H27" s="20">
        <v>15944</v>
      </c>
      <c r="I27" s="20">
        <v>4541</v>
      </c>
      <c r="J27" s="20">
        <v>8453</v>
      </c>
      <c r="K27" s="24"/>
      <c r="L27" s="11"/>
      <c r="M27" s="12"/>
      <c r="N27" s="10" t="s">
        <v>35</v>
      </c>
      <c r="O27" s="3">
        <v>196.05098699999999</v>
      </c>
      <c r="P27" s="4">
        <v>97.964117999999999</v>
      </c>
      <c r="Q27" s="20">
        <v>11196</v>
      </c>
      <c r="R27" s="20">
        <v>15944</v>
      </c>
      <c r="S27" s="20">
        <v>4541</v>
      </c>
      <c r="T27" s="20">
        <v>8453</v>
      </c>
      <c r="U27" s="24"/>
      <c r="V27" s="11"/>
      <c r="W27" s="11"/>
      <c r="X27" s="8" t="s">
        <v>35</v>
      </c>
      <c r="Y27" s="4">
        <f t="shared" si="1"/>
        <v>0</v>
      </c>
      <c r="Z27" s="4">
        <f t="shared" si="1"/>
        <v>0</v>
      </c>
      <c r="AA27" s="4">
        <f t="shared" si="1"/>
        <v>0</v>
      </c>
      <c r="AB27" s="4">
        <f t="shared" si="1"/>
        <v>0</v>
      </c>
      <c r="AC27" s="4">
        <f t="shared" si="1"/>
        <v>0</v>
      </c>
      <c r="AD27" s="4">
        <f t="shared" si="1"/>
        <v>0</v>
      </c>
    </row>
    <row r="28" spans="2:30" x14ac:dyDescent="0.35">
      <c r="B28" s="13">
        <v>9</v>
      </c>
      <c r="C28" s="13" t="s">
        <v>19</v>
      </c>
      <c r="D28" s="10" t="s">
        <v>33</v>
      </c>
      <c r="E28" s="3">
        <v>319.81400000000002</v>
      </c>
      <c r="F28" s="4">
        <v>124.21735</v>
      </c>
      <c r="G28" s="20">
        <v>8871</v>
      </c>
      <c r="H28" s="20">
        <v>3816</v>
      </c>
      <c r="I28" s="20">
        <v>4055</v>
      </c>
      <c r="J28" s="20">
        <v>1860</v>
      </c>
      <c r="K28" s="24"/>
      <c r="L28" s="13">
        <v>9</v>
      </c>
      <c r="M28" s="15" t="s">
        <v>19</v>
      </c>
      <c r="N28" s="10" t="s">
        <v>33</v>
      </c>
      <c r="O28" s="3">
        <v>319.81400000000002</v>
      </c>
      <c r="P28" s="4">
        <v>124.21735</v>
      </c>
      <c r="Q28" s="20">
        <v>8871</v>
      </c>
      <c r="R28" s="20">
        <v>3816</v>
      </c>
      <c r="S28" s="20">
        <v>4055</v>
      </c>
      <c r="T28" s="20">
        <v>1860</v>
      </c>
      <c r="U28" s="24"/>
      <c r="V28" s="13">
        <v>9</v>
      </c>
      <c r="W28" s="13" t="s">
        <v>19</v>
      </c>
      <c r="X28" s="8" t="s">
        <v>33</v>
      </c>
      <c r="Y28" s="4">
        <f t="shared" si="1"/>
        <v>0</v>
      </c>
      <c r="Z28" s="4">
        <f t="shared" si="1"/>
        <v>0</v>
      </c>
      <c r="AA28" s="4">
        <f t="shared" si="1"/>
        <v>0</v>
      </c>
      <c r="AB28" s="4">
        <f t="shared" si="1"/>
        <v>0</v>
      </c>
      <c r="AC28" s="4">
        <f t="shared" si="1"/>
        <v>0</v>
      </c>
      <c r="AD28" s="4">
        <f t="shared" si="1"/>
        <v>0</v>
      </c>
    </row>
    <row r="29" spans="2:30" x14ac:dyDescent="0.35">
      <c r="B29" s="14"/>
      <c r="C29" s="14"/>
      <c r="D29" s="10" t="s">
        <v>34</v>
      </c>
      <c r="E29" s="3">
        <v>347.65795000000003</v>
      </c>
      <c r="F29" s="4">
        <v>127.9496</v>
      </c>
      <c r="G29" s="20">
        <v>9874</v>
      </c>
      <c r="H29" s="20">
        <v>3963</v>
      </c>
      <c r="I29" s="20">
        <v>4487</v>
      </c>
      <c r="J29" s="20">
        <v>1902</v>
      </c>
      <c r="K29" s="24"/>
      <c r="L29" s="14"/>
      <c r="M29" s="17"/>
      <c r="N29" s="10" t="s">
        <v>34</v>
      </c>
      <c r="O29" s="3">
        <v>347.65795000000003</v>
      </c>
      <c r="P29" s="4">
        <v>127.9496</v>
      </c>
      <c r="Q29" s="20">
        <v>9874</v>
      </c>
      <c r="R29" s="20">
        <v>3963</v>
      </c>
      <c r="S29" s="20">
        <v>4487</v>
      </c>
      <c r="T29" s="20">
        <v>1902</v>
      </c>
      <c r="U29" s="24"/>
      <c r="V29" s="14"/>
      <c r="W29" s="14"/>
      <c r="X29" s="8" t="s">
        <v>34</v>
      </c>
      <c r="Y29" s="4">
        <f t="shared" si="1"/>
        <v>0</v>
      </c>
      <c r="Z29" s="4">
        <f t="shared" si="1"/>
        <v>0</v>
      </c>
      <c r="AA29" s="4">
        <f t="shared" si="1"/>
        <v>0</v>
      </c>
      <c r="AB29" s="4">
        <f t="shared" si="1"/>
        <v>0</v>
      </c>
      <c r="AC29" s="4">
        <f t="shared" si="1"/>
        <v>0</v>
      </c>
      <c r="AD29" s="4">
        <f t="shared" si="1"/>
        <v>0</v>
      </c>
    </row>
    <row r="30" spans="2:30" x14ac:dyDescent="0.35">
      <c r="B30" s="11"/>
      <c r="C30" s="11"/>
      <c r="D30" s="10" t="s">
        <v>35</v>
      </c>
      <c r="E30" s="3">
        <v>372.82662499999998</v>
      </c>
      <c r="F30" s="4">
        <v>129.49767499999999</v>
      </c>
      <c r="G30" s="20">
        <v>10084</v>
      </c>
      <c r="H30" s="20">
        <v>5693</v>
      </c>
      <c r="I30" s="20">
        <v>4575</v>
      </c>
      <c r="J30" s="20">
        <v>2681</v>
      </c>
      <c r="K30" s="24"/>
      <c r="L30" s="11"/>
      <c r="M30" s="12"/>
      <c r="N30" s="10" t="s">
        <v>35</v>
      </c>
      <c r="O30" s="3">
        <v>372.82662499999998</v>
      </c>
      <c r="P30" s="4">
        <v>129.49767499999999</v>
      </c>
      <c r="Q30" s="20">
        <v>10084</v>
      </c>
      <c r="R30" s="20">
        <v>5693</v>
      </c>
      <c r="S30" s="20">
        <v>4575</v>
      </c>
      <c r="T30" s="20">
        <v>2681</v>
      </c>
      <c r="U30" s="24"/>
      <c r="V30" s="11"/>
      <c r="W30" s="11"/>
      <c r="X30" s="8" t="s">
        <v>35</v>
      </c>
      <c r="Y30" s="4">
        <f t="shared" si="1"/>
        <v>0</v>
      </c>
      <c r="Z30" s="4">
        <f t="shared" si="1"/>
        <v>0</v>
      </c>
      <c r="AA30" s="4">
        <f t="shared" si="1"/>
        <v>0</v>
      </c>
      <c r="AB30" s="4">
        <f t="shared" si="1"/>
        <v>0</v>
      </c>
      <c r="AC30" s="4">
        <f t="shared" si="1"/>
        <v>0</v>
      </c>
      <c r="AD30" s="4">
        <f t="shared" si="1"/>
        <v>0</v>
      </c>
    </row>
    <row r="31" spans="2:30" x14ac:dyDescent="0.35">
      <c r="B31" s="13">
        <v>10</v>
      </c>
      <c r="C31" s="13" t="s">
        <v>20</v>
      </c>
      <c r="D31" s="10" t="s">
        <v>33</v>
      </c>
      <c r="E31" s="3">
        <v>123.39755</v>
      </c>
      <c r="F31" s="4">
        <v>104.08620000000001</v>
      </c>
      <c r="G31" s="20">
        <v>17077</v>
      </c>
      <c r="H31" s="20">
        <v>7832</v>
      </c>
      <c r="I31" s="20">
        <v>6650</v>
      </c>
      <c r="J31" s="20">
        <v>3523</v>
      </c>
      <c r="K31" s="24"/>
      <c r="L31" s="13">
        <v>10</v>
      </c>
      <c r="M31" s="15" t="s">
        <v>20</v>
      </c>
      <c r="N31" s="10" t="s">
        <v>33</v>
      </c>
      <c r="O31" s="3">
        <v>123.39755</v>
      </c>
      <c r="P31" s="4">
        <v>104.08620000000001</v>
      </c>
      <c r="Q31" s="20">
        <v>17077</v>
      </c>
      <c r="R31" s="20">
        <v>7832</v>
      </c>
      <c r="S31" s="20">
        <v>6650</v>
      </c>
      <c r="T31" s="20">
        <v>3523</v>
      </c>
      <c r="U31" s="24"/>
      <c r="V31" s="13">
        <v>10</v>
      </c>
      <c r="W31" s="13" t="s">
        <v>20</v>
      </c>
      <c r="X31" s="8" t="s">
        <v>33</v>
      </c>
      <c r="Y31" s="4">
        <f t="shared" si="1"/>
        <v>0</v>
      </c>
      <c r="Z31" s="4">
        <f t="shared" si="1"/>
        <v>0</v>
      </c>
      <c r="AA31" s="4">
        <f t="shared" si="1"/>
        <v>0</v>
      </c>
      <c r="AB31" s="4">
        <f t="shared" si="1"/>
        <v>0</v>
      </c>
      <c r="AC31" s="4">
        <f t="shared" si="1"/>
        <v>0</v>
      </c>
      <c r="AD31" s="4">
        <f t="shared" si="1"/>
        <v>0</v>
      </c>
    </row>
    <row r="32" spans="2:30" x14ac:dyDescent="0.35">
      <c r="B32" s="14"/>
      <c r="C32" s="14"/>
      <c r="D32" s="10" t="s">
        <v>34</v>
      </c>
      <c r="E32" s="3">
        <v>156.00225</v>
      </c>
      <c r="F32" s="4">
        <v>108.78919999999999</v>
      </c>
      <c r="G32" s="20">
        <v>20992</v>
      </c>
      <c r="H32" s="20">
        <v>9057</v>
      </c>
      <c r="I32" s="20">
        <v>8410</v>
      </c>
      <c r="J32" s="20">
        <v>4443</v>
      </c>
      <c r="K32" s="24"/>
      <c r="L32" s="14"/>
      <c r="M32" s="17"/>
      <c r="N32" s="10" t="s">
        <v>34</v>
      </c>
      <c r="O32" s="3">
        <v>156.00225</v>
      </c>
      <c r="P32" s="4">
        <v>108.78919999999999</v>
      </c>
      <c r="Q32" s="20">
        <v>20992</v>
      </c>
      <c r="R32" s="20">
        <v>9057</v>
      </c>
      <c r="S32" s="20">
        <v>8410</v>
      </c>
      <c r="T32" s="20">
        <v>4443</v>
      </c>
      <c r="U32" s="24"/>
      <c r="V32" s="14"/>
      <c r="W32" s="14"/>
      <c r="X32" s="8" t="s">
        <v>34</v>
      </c>
      <c r="Y32" s="4">
        <f t="shared" si="1"/>
        <v>0</v>
      </c>
      <c r="Z32" s="4">
        <f t="shared" si="1"/>
        <v>0</v>
      </c>
      <c r="AA32" s="4">
        <f t="shared" si="1"/>
        <v>0</v>
      </c>
      <c r="AB32" s="4">
        <f t="shared" si="1"/>
        <v>0</v>
      </c>
      <c r="AC32" s="4">
        <f t="shared" si="1"/>
        <v>0</v>
      </c>
      <c r="AD32" s="4">
        <f t="shared" si="1"/>
        <v>0</v>
      </c>
    </row>
    <row r="33" spans="2:30" x14ac:dyDescent="0.35">
      <c r="B33" s="11"/>
      <c r="C33" s="11"/>
      <c r="D33" s="10" t="s">
        <v>35</v>
      </c>
      <c r="E33" s="3">
        <v>187.26689999999999</v>
      </c>
      <c r="F33" s="4">
        <v>109.09895</v>
      </c>
      <c r="G33" s="20">
        <v>23035</v>
      </c>
      <c r="H33" s="20">
        <v>16723</v>
      </c>
      <c r="I33" s="20">
        <v>9323</v>
      </c>
      <c r="J33" s="20">
        <v>8292</v>
      </c>
      <c r="K33" s="24"/>
      <c r="L33" s="11"/>
      <c r="M33" s="12"/>
      <c r="N33" s="10" t="s">
        <v>35</v>
      </c>
      <c r="O33" s="3">
        <v>187.26689999999999</v>
      </c>
      <c r="P33" s="4">
        <v>109.09895</v>
      </c>
      <c r="Q33" s="20">
        <v>23035</v>
      </c>
      <c r="R33" s="20">
        <v>16723</v>
      </c>
      <c r="S33" s="20">
        <v>9323</v>
      </c>
      <c r="T33" s="20">
        <v>8292</v>
      </c>
      <c r="U33" s="24"/>
      <c r="V33" s="11"/>
      <c r="W33" s="11"/>
      <c r="X33" s="8" t="s">
        <v>35</v>
      </c>
      <c r="Y33" s="4">
        <f t="shared" si="1"/>
        <v>0</v>
      </c>
      <c r="Z33" s="4">
        <f t="shared" si="1"/>
        <v>0</v>
      </c>
      <c r="AA33" s="4">
        <f t="shared" si="1"/>
        <v>0</v>
      </c>
      <c r="AB33" s="4">
        <f t="shared" si="1"/>
        <v>0</v>
      </c>
      <c r="AC33" s="4">
        <f t="shared" si="1"/>
        <v>0</v>
      </c>
      <c r="AD33" s="4">
        <f t="shared" si="1"/>
        <v>0</v>
      </c>
    </row>
    <row r="34" spans="2:30" x14ac:dyDescent="0.35">
      <c r="B34" s="13">
        <v>11</v>
      </c>
      <c r="C34" s="13" t="s">
        <v>23</v>
      </c>
      <c r="D34" s="10" t="s">
        <v>33</v>
      </c>
      <c r="E34" s="3">
        <v>141.97800000000001</v>
      </c>
      <c r="F34" s="4">
        <v>339.60907500000002</v>
      </c>
      <c r="G34" s="20">
        <v>26131</v>
      </c>
      <c r="H34" s="20">
        <v>22760</v>
      </c>
      <c r="I34" s="20">
        <v>16105</v>
      </c>
      <c r="J34" s="20">
        <v>13559</v>
      </c>
      <c r="K34" s="24"/>
      <c r="L34" s="13">
        <v>11</v>
      </c>
      <c r="M34" s="15" t="s">
        <v>23</v>
      </c>
      <c r="N34" s="10" t="s">
        <v>33</v>
      </c>
      <c r="O34" s="3">
        <v>137.2706</v>
      </c>
      <c r="P34" s="4">
        <v>201.615025</v>
      </c>
      <c r="Q34" s="20">
        <v>17104</v>
      </c>
      <c r="R34" s="20">
        <v>9000</v>
      </c>
      <c r="S34" s="20">
        <v>11026</v>
      </c>
      <c r="T34" s="20">
        <v>5751</v>
      </c>
      <c r="U34" s="24"/>
      <c r="V34" s="13">
        <v>11</v>
      </c>
      <c r="W34" s="13" t="s">
        <v>23</v>
      </c>
      <c r="X34" s="8" t="s">
        <v>33</v>
      </c>
      <c r="Y34" s="4">
        <f t="shared" si="1"/>
        <v>-3.3155841045795871</v>
      </c>
      <c r="Z34" s="4">
        <f t="shared" si="1"/>
        <v>-40.633204516104293</v>
      </c>
      <c r="AA34" s="4">
        <f t="shared" si="1"/>
        <v>-34.545176227469284</v>
      </c>
      <c r="AB34" s="4">
        <f t="shared" si="1"/>
        <v>-60.456942003514932</v>
      </c>
      <c r="AC34" s="4">
        <f t="shared" si="1"/>
        <v>-31.536789816827071</v>
      </c>
      <c r="AD34" s="4">
        <f t="shared" si="1"/>
        <v>-57.585367652481743</v>
      </c>
    </row>
    <row r="35" spans="2:30" x14ac:dyDescent="0.35">
      <c r="B35" s="14"/>
      <c r="C35" s="14"/>
      <c r="D35" s="10" t="s">
        <v>34</v>
      </c>
      <c r="E35" s="3">
        <v>203.601675</v>
      </c>
      <c r="F35" s="4">
        <v>343.52884999999998</v>
      </c>
      <c r="G35" s="20">
        <v>34997</v>
      </c>
      <c r="H35" s="20">
        <v>40766</v>
      </c>
      <c r="I35" s="20">
        <v>21194</v>
      </c>
      <c r="J35" s="20">
        <v>27350</v>
      </c>
      <c r="K35" s="24"/>
      <c r="L35" s="14"/>
      <c r="M35" s="17"/>
      <c r="N35" s="10" t="s">
        <v>34</v>
      </c>
      <c r="O35" s="3">
        <v>193.32665</v>
      </c>
      <c r="P35" s="4">
        <v>228.077775</v>
      </c>
      <c r="Q35" s="20">
        <v>19397</v>
      </c>
      <c r="R35" s="20">
        <v>30139</v>
      </c>
      <c r="S35" s="20">
        <v>12457</v>
      </c>
      <c r="T35" s="20">
        <v>21091</v>
      </c>
      <c r="U35" s="24"/>
      <c r="V35" s="14"/>
      <c r="W35" s="14"/>
      <c r="X35" s="8" t="s">
        <v>34</v>
      </c>
      <c r="Y35" s="4">
        <f t="shared" si="1"/>
        <v>-5.0466308786506788</v>
      </c>
      <c r="Z35" s="4">
        <f t="shared" si="1"/>
        <v>-33.607388433314981</v>
      </c>
      <c r="AA35" s="4">
        <f t="shared" si="1"/>
        <v>-44.575249307083467</v>
      </c>
      <c r="AB35" s="4">
        <f t="shared" si="1"/>
        <v>-26.068292204287886</v>
      </c>
      <c r="AC35" s="4">
        <f t="shared" si="1"/>
        <v>-41.223931301311687</v>
      </c>
      <c r="AD35" s="4">
        <f t="shared" si="1"/>
        <v>-22.884826325411332</v>
      </c>
    </row>
    <row r="36" spans="2:30" x14ac:dyDescent="0.35">
      <c r="B36" s="11"/>
      <c r="C36" s="11"/>
      <c r="D36" s="10" t="s">
        <v>35</v>
      </c>
      <c r="E36" s="3">
        <v>263.00042500000001</v>
      </c>
      <c r="F36" s="4">
        <v>359.72125</v>
      </c>
      <c r="G36" s="20">
        <v>39367</v>
      </c>
      <c r="H36" s="20">
        <v>122257</v>
      </c>
      <c r="I36" s="20">
        <v>23664</v>
      </c>
      <c r="J36" s="20">
        <v>81314</v>
      </c>
      <c r="K36" s="24"/>
      <c r="L36" s="11"/>
      <c r="M36" s="12"/>
      <c r="N36" s="10" t="s">
        <v>35</v>
      </c>
      <c r="O36" s="3">
        <v>248.82814999999999</v>
      </c>
      <c r="P36" s="4">
        <v>258.65550000000002</v>
      </c>
      <c r="Q36" s="20">
        <v>22405</v>
      </c>
      <c r="R36" s="20">
        <v>104119</v>
      </c>
      <c r="S36" s="20">
        <v>14121</v>
      </c>
      <c r="T36" s="20">
        <v>70303</v>
      </c>
      <c r="U36" s="24"/>
      <c r="V36" s="11"/>
      <c r="W36" s="11"/>
      <c r="X36" s="8" t="s">
        <v>35</v>
      </c>
      <c r="Y36" s="4">
        <f t="shared" si="1"/>
        <v>-5.3886890106736569</v>
      </c>
      <c r="Z36" s="4">
        <f t="shared" si="1"/>
        <v>-28.095574003481854</v>
      </c>
      <c r="AA36" s="4">
        <f t="shared" si="1"/>
        <v>-43.086849391622422</v>
      </c>
      <c r="AB36" s="4">
        <f t="shared" si="1"/>
        <v>-14.835960313110904</v>
      </c>
      <c r="AC36" s="4">
        <f t="shared" si="1"/>
        <v>-40.327079107505071</v>
      </c>
      <c r="AD36" s="4">
        <f t="shared" si="1"/>
        <v>-13.54133359569078</v>
      </c>
    </row>
    <row r="37" spans="2:30" x14ac:dyDescent="0.35">
      <c r="B37" s="139" t="s">
        <v>42</v>
      </c>
      <c r="C37" s="140"/>
      <c r="D37" s="8" t="s">
        <v>33</v>
      </c>
      <c r="E37" s="4">
        <f>SUM(E4,E7,E10,E13,E16,E19,E22,E25,E28,E31,E34)</f>
        <v>885.59292099999993</v>
      </c>
      <c r="F37" s="4">
        <f t="shared" ref="F37:J37" si="2">SUM(F4,F7,F10,F13,F16,F19,F22,F25,F28,F31,F34)</f>
        <v>772.45557299999996</v>
      </c>
      <c r="G37" s="46">
        <f t="shared" si="2"/>
        <v>71286</v>
      </c>
      <c r="H37" s="46">
        <f t="shared" si="2"/>
        <v>59276</v>
      </c>
      <c r="I37" s="46">
        <f t="shared" si="2"/>
        <v>36592</v>
      </c>
      <c r="J37" s="46">
        <f t="shared" si="2"/>
        <v>32986</v>
      </c>
      <c r="K37" s="116"/>
      <c r="L37" s="139" t="s">
        <v>42</v>
      </c>
      <c r="M37" s="140"/>
      <c r="N37" s="8" t="s">
        <v>33</v>
      </c>
      <c r="O37" s="4">
        <f>SUM(O4,O7,O10,O13,O16,O19,O22,O25,O28,O31,O34)</f>
        <v>880.87531599999988</v>
      </c>
      <c r="P37" s="4">
        <f t="shared" ref="P37:T37" si="3">SUM(P4,P7,P10,P13,P16,P19,P22,P25,P28,P31,P34)</f>
        <v>633.965868</v>
      </c>
      <c r="Q37" s="46">
        <f t="shared" si="3"/>
        <v>62259</v>
      </c>
      <c r="R37" s="46">
        <f t="shared" si="3"/>
        <v>45012</v>
      </c>
      <c r="S37" s="46">
        <f t="shared" si="3"/>
        <v>31513</v>
      </c>
      <c r="T37" s="46">
        <f t="shared" si="3"/>
        <v>24985</v>
      </c>
      <c r="U37" s="116"/>
      <c r="V37" s="139" t="s">
        <v>42</v>
      </c>
      <c r="W37" s="175"/>
      <c r="X37" s="8" t="s">
        <v>33</v>
      </c>
      <c r="Y37" s="4">
        <f t="shared" si="1"/>
        <v>-0.5327058164233055</v>
      </c>
      <c r="Z37" s="4">
        <f t="shared" si="1"/>
        <v>-17.928500983188577</v>
      </c>
      <c r="AA37" s="4">
        <f t="shared" si="1"/>
        <v>-12.663075498695395</v>
      </c>
      <c r="AB37" s="4">
        <f t="shared" si="1"/>
        <v>-24.063702004183817</v>
      </c>
      <c r="AC37" s="4">
        <f t="shared" si="1"/>
        <v>-13.880083078268473</v>
      </c>
      <c r="AD37" s="4">
        <f t="shared" si="1"/>
        <v>-24.255744861456375</v>
      </c>
    </row>
    <row r="38" spans="2:30" x14ac:dyDescent="0.35">
      <c r="B38" s="141"/>
      <c r="C38" s="142"/>
      <c r="D38" s="8" t="s">
        <v>34</v>
      </c>
      <c r="E38" s="4">
        <f t="shared" ref="E38:J39" si="4">SUM(E5,E8,E11,E14,E17,E20,E23,E26,E29,E32,E35)</f>
        <v>1120.1617110000002</v>
      </c>
      <c r="F38" s="4">
        <f t="shared" si="4"/>
        <v>871.54429400000004</v>
      </c>
      <c r="G38" s="46">
        <f t="shared" si="4"/>
        <v>90762</v>
      </c>
      <c r="H38" s="46">
        <f t="shared" si="4"/>
        <v>100276</v>
      </c>
      <c r="I38" s="46">
        <f t="shared" si="4"/>
        <v>47113</v>
      </c>
      <c r="J38" s="46">
        <f t="shared" si="4"/>
        <v>60580</v>
      </c>
      <c r="K38" s="116"/>
      <c r="L38" s="141"/>
      <c r="M38" s="142"/>
      <c r="N38" s="8" t="s">
        <v>34</v>
      </c>
      <c r="O38" s="4">
        <f t="shared" ref="O38:T39" si="5">SUM(O5,O8,O11,O14,O17,O20,O23,O26,O29,O32,O35)</f>
        <v>1109.8285250000001</v>
      </c>
      <c r="P38" s="4">
        <f t="shared" si="5"/>
        <v>755.52533100000005</v>
      </c>
      <c r="Q38" s="46">
        <f t="shared" si="5"/>
        <v>75162</v>
      </c>
      <c r="R38" s="46">
        <f t="shared" si="5"/>
        <v>89145</v>
      </c>
      <c r="S38" s="46">
        <f t="shared" si="5"/>
        <v>38376</v>
      </c>
      <c r="T38" s="46">
        <f t="shared" si="5"/>
        <v>54128</v>
      </c>
      <c r="U38" s="116"/>
      <c r="V38" s="141"/>
      <c r="W38" s="176"/>
      <c r="X38" s="8" t="s">
        <v>34</v>
      </c>
      <c r="Y38" s="4">
        <f t="shared" si="1"/>
        <v>-0.92247270180082652</v>
      </c>
      <c r="Z38" s="4">
        <f t="shared" si="1"/>
        <v>-13.311883721655112</v>
      </c>
      <c r="AA38" s="4">
        <f t="shared" si="1"/>
        <v>-17.187809876379983</v>
      </c>
      <c r="AB38" s="4">
        <f t="shared" si="1"/>
        <v>-11.100362998125174</v>
      </c>
      <c r="AC38" s="4">
        <f t="shared" si="1"/>
        <v>-18.544775327404324</v>
      </c>
      <c r="AD38" s="4">
        <f t="shared" si="1"/>
        <v>-10.650379663255199</v>
      </c>
    </row>
    <row r="39" spans="2:30" x14ac:dyDescent="0.35">
      <c r="B39" s="143"/>
      <c r="C39" s="144"/>
      <c r="D39" s="8" t="s">
        <v>35</v>
      </c>
      <c r="E39" s="4">
        <f t="shared" si="4"/>
        <v>1381.489454</v>
      </c>
      <c r="F39" s="4">
        <f t="shared" si="4"/>
        <v>951.08116199999995</v>
      </c>
      <c r="G39" s="46">
        <f t="shared" si="4"/>
        <v>107900</v>
      </c>
      <c r="H39" s="46">
        <f t="shared" si="4"/>
        <v>262926</v>
      </c>
      <c r="I39" s="46">
        <f t="shared" si="4"/>
        <v>57170</v>
      </c>
      <c r="J39" s="46">
        <f t="shared" si="4"/>
        <v>163533</v>
      </c>
      <c r="K39" s="116"/>
      <c r="L39" s="143"/>
      <c r="M39" s="144"/>
      <c r="N39" s="8" t="s">
        <v>35</v>
      </c>
      <c r="O39" s="4">
        <f t="shared" si="5"/>
        <v>1367.2612280000001</v>
      </c>
      <c r="P39" s="4">
        <f t="shared" si="5"/>
        <v>849.46839100000011</v>
      </c>
      <c r="Q39" s="46">
        <f t="shared" si="5"/>
        <v>90938</v>
      </c>
      <c r="R39" s="46">
        <f t="shared" si="5"/>
        <v>244059</v>
      </c>
      <c r="S39" s="46">
        <f t="shared" si="5"/>
        <v>47627</v>
      </c>
      <c r="T39" s="46">
        <f t="shared" si="5"/>
        <v>152236</v>
      </c>
      <c r="U39" s="116"/>
      <c r="V39" s="143"/>
      <c r="W39" s="177"/>
      <c r="X39" s="8" t="s">
        <v>35</v>
      </c>
      <c r="Y39" s="4">
        <f t="shared" si="1"/>
        <v>-1.0299192627785307</v>
      </c>
      <c r="Z39" s="4">
        <f t="shared" si="1"/>
        <v>-10.683922157213313</v>
      </c>
      <c r="AA39" s="4">
        <f t="shared" si="1"/>
        <v>-15.720111214087119</v>
      </c>
      <c r="AB39" s="4">
        <f t="shared" si="1"/>
        <v>-7.1757833002441744</v>
      </c>
      <c r="AC39" s="4">
        <f t="shared" si="1"/>
        <v>-16.692321147454958</v>
      </c>
      <c r="AD39" s="4">
        <f t="shared" si="1"/>
        <v>-6.9080858297713617</v>
      </c>
    </row>
    <row r="40" spans="2:30" x14ac:dyDescent="0.35">
      <c r="E40" s="26"/>
      <c r="F40" s="26"/>
      <c r="O40" s="26"/>
      <c r="P40" s="26"/>
    </row>
  </sheetData>
  <mergeCells count="9">
    <mergeCell ref="V2:AD2"/>
    <mergeCell ref="N3:O3"/>
    <mergeCell ref="X3:Y3"/>
    <mergeCell ref="B37:C39"/>
    <mergeCell ref="L37:M39"/>
    <mergeCell ref="V37:W39"/>
    <mergeCell ref="D3:E3"/>
    <mergeCell ref="B2:J2"/>
    <mergeCell ref="L2:T2"/>
  </mergeCells>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C440D-70F9-443C-B606-06A915890AB3}">
  <dimension ref="A2:AD39"/>
  <sheetViews>
    <sheetView workbookViewId="0">
      <selection activeCell="F9" sqref="F9"/>
    </sheetView>
  </sheetViews>
  <sheetFormatPr defaultRowHeight="14.5" x14ac:dyDescent="0.35"/>
  <cols>
    <col min="2" max="2" width="4.1796875" customWidth="1"/>
    <col min="3" max="3" width="15.1796875" customWidth="1"/>
    <col min="4" max="4" width="2.90625" customWidth="1"/>
    <col min="5" max="5" width="13.36328125" customWidth="1"/>
    <col min="6" max="6" width="16.26953125" customWidth="1"/>
    <col min="7" max="7" width="13.36328125" customWidth="1"/>
    <col min="8" max="8" width="14.08984375" customWidth="1"/>
    <col min="9" max="9" width="14.36328125" customWidth="1"/>
    <col min="10" max="10" width="14.90625" customWidth="1"/>
    <col min="11" max="11" width="6.453125" style="9" customWidth="1"/>
    <col min="12" max="12" width="4.1796875" customWidth="1"/>
    <col min="13" max="13" width="15.1796875" customWidth="1"/>
    <col min="14" max="14" width="2.90625" customWidth="1"/>
    <col min="15" max="15" width="13.36328125" customWidth="1"/>
    <col min="16" max="16" width="16.26953125" customWidth="1"/>
    <col min="17" max="17" width="13.36328125" customWidth="1"/>
    <col min="18" max="18" width="14.08984375" customWidth="1"/>
    <col min="19" max="19" width="14.36328125" customWidth="1"/>
    <col min="20" max="20" width="14.90625" customWidth="1"/>
    <col min="21" max="21" width="6.36328125" customWidth="1"/>
    <col min="22" max="22" width="4.1796875" customWidth="1"/>
    <col min="23" max="23" width="16.6328125" customWidth="1"/>
    <col min="24" max="24" width="2.90625" customWidth="1"/>
    <col min="25" max="25" width="11.36328125" customWidth="1"/>
    <col min="26" max="26" width="16.26953125" customWidth="1"/>
    <col min="27" max="27" width="11.81640625" customWidth="1"/>
    <col min="28" max="28" width="16.26953125" customWidth="1"/>
    <col min="29" max="29" width="11.453125" customWidth="1"/>
    <col min="30" max="30" width="15" customWidth="1"/>
  </cols>
  <sheetData>
    <row r="2" spans="1:30" x14ac:dyDescent="0.35">
      <c r="A2" s="23"/>
      <c r="B2" s="135" t="s">
        <v>667</v>
      </c>
      <c r="C2" s="136"/>
      <c r="D2" s="136"/>
      <c r="E2" s="136"/>
      <c r="F2" s="136"/>
      <c r="G2" s="136"/>
      <c r="H2" s="136"/>
      <c r="I2" s="136"/>
      <c r="J2" s="137"/>
      <c r="K2" s="84"/>
      <c r="L2" s="135" t="s">
        <v>668</v>
      </c>
      <c r="M2" s="136"/>
      <c r="N2" s="136"/>
      <c r="O2" s="136"/>
      <c r="P2" s="136"/>
      <c r="Q2" s="136"/>
      <c r="R2" s="136"/>
      <c r="S2" s="136"/>
      <c r="T2" s="137"/>
      <c r="U2" s="115"/>
      <c r="V2" s="172" t="s">
        <v>669</v>
      </c>
      <c r="W2" s="173"/>
      <c r="X2" s="173"/>
      <c r="Y2" s="173"/>
      <c r="Z2" s="173"/>
      <c r="AA2" s="173"/>
      <c r="AB2" s="173"/>
      <c r="AC2" s="173"/>
      <c r="AD2" s="174"/>
    </row>
    <row r="3" spans="1:30" ht="60" customHeight="1" x14ac:dyDescent="0.35">
      <c r="B3" s="1" t="s">
        <v>1</v>
      </c>
      <c r="C3" s="1" t="s">
        <v>0</v>
      </c>
      <c r="D3" s="138" t="s">
        <v>136</v>
      </c>
      <c r="E3" s="138"/>
      <c r="F3" s="114" t="s">
        <v>133</v>
      </c>
      <c r="G3" s="114" t="s">
        <v>138</v>
      </c>
      <c r="H3" s="114" t="s">
        <v>134</v>
      </c>
      <c r="I3" s="114" t="s">
        <v>137</v>
      </c>
      <c r="J3" s="114" t="s">
        <v>135</v>
      </c>
      <c r="K3" s="51"/>
      <c r="L3" s="1" t="s">
        <v>1</v>
      </c>
      <c r="M3" s="1" t="s">
        <v>0</v>
      </c>
      <c r="N3" s="138" t="s">
        <v>136</v>
      </c>
      <c r="O3" s="138"/>
      <c r="P3" s="114" t="s">
        <v>133</v>
      </c>
      <c r="Q3" s="114" t="s">
        <v>138</v>
      </c>
      <c r="R3" s="114" t="s">
        <v>134</v>
      </c>
      <c r="S3" s="114" t="s">
        <v>137</v>
      </c>
      <c r="T3" s="114" t="s">
        <v>135</v>
      </c>
      <c r="V3" s="1" t="s">
        <v>1</v>
      </c>
      <c r="W3" s="1" t="s">
        <v>0</v>
      </c>
      <c r="X3" s="138" t="s">
        <v>136</v>
      </c>
      <c r="Y3" s="138"/>
      <c r="Z3" s="114" t="s">
        <v>133</v>
      </c>
      <c r="AA3" s="114" t="s">
        <v>138</v>
      </c>
      <c r="AB3" s="114" t="s">
        <v>134</v>
      </c>
      <c r="AC3" s="114" t="s">
        <v>137</v>
      </c>
      <c r="AD3" s="114" t="s">
        <v>135</v>
      </c>
    </row>
    <row r="4" spans="1:30" x14ac:dyDescent="0.35">
      <c r="B4" s="13">
        <v>1</v>
      </c>
      <c r="C4" s="15" t="s">
        <v>8</v>
      </c>
      <c r="D4" s="10" t="s">
        <v>33</v>
      </c>
      <c r="E4" s="3">
        <v>2.4</v>
      </c>
      <c r="F4" s="4">
        <v>4.4000000000000004</v>
      </c>
      <c r="G4" s="20">
        <v>0</v>
      </c>
      <c r="H4" s="20">
        <v>545</v>
      </c>
      <c r="I4" s="20">
        <v>0</v>
      </c>
      <c r="J4" s="20">
        <v>415</v>
      </c>
      <c r="K4" s="24"/>
      <c r="L4" s="13">
        <v>1</v>
      </c>
      <c r="M4" s="15" t="s">
        <v>8</v>
      </c>
      <c r="N4" s="10" t="s">
        <v>33</v>
      </c>
      <c r="O4" s="3">
        <v>2.4</v>
      </c>
      <c r="P4" s="4">
        <v>4.4000000000000004</v>
      </c>
      <c r="Q4" s="20">
        <v>0</v>
      </c>
      <c r="R4" s="20">
        <v>545</v>
      </c>
      <c r="S4" s="20">
        <v>0</v>
      </c>
      <c r="T4" s="20">
        <v>415</v>
      </c>
      <c r="V4" s="8">
        <v>1</v>
      </c>
      <c r="W4" s="8" t="s">
        <v>8</v>
      </c>
      <c r="X4" s="8" t="s">
        <v>33</v>
      </c>
      <c r="Y4" s="4">
        <f>((O4-E4)/E4)*100</f>
        <v>0</v>
      </c>
      <c r="Z4" s="4">
        <f t="shared" ref="Z4:AD19" si="0">((P4-F4)/F4)*100</f>
        <v>0</v>
      </c>
      <c r="AA4" s="4">
        <v>0</v>
      </c>
      <c r="AB4" s="4">
        <f t="shared" si="0"/>
        <v>0</v>
      </c>
      <c r="AC4" s="4">
        <v>0</v>
      </c>
      <c r="AD4" s="4">
        <f t="shared" si="0"/>
        <v>0</v>
      </c>
    </row>
    <row r="5" spans="1:30" x14ac:dyDescent="0.35">
      <c r="B5" s="14"/>
      <c r="C5" s="17"/>
      <c r="D5" s="10" t="s">
        <v>34</v>
      </c>
      <c r="E5" s="3">
        <v>3</v>
      </c>
      <c r="F5" s="4">
        <v>4.8</v>
      </c>
      <c r="G5" s="20">
        <v>6</v>
      </c>
      <c r="H5" s="20">
        <v>900</v>
      </c>
      <c r="I5" s="20">
        <v>2</v>
      </c>
      <c r="J5" s="20">
        <v>682</v>
      </c>
      <c r="K5" s="24"/>
      <c r="L5" s="14"/>
      <c r="M5" s="17"/>
      <c r="N5" s="10" t="s">
        <v>34</v>
      </c>
      <c r="O5" s="3">
        <v>3</v>
      </c>
      <c r="P5" s="4">
        <v>4.8</v>
      </c>
      <c r="Q5" s="20">
        <v>6</v>
      </c>
      <c r="R5" s="20">
        <v>900</v>
      </c>
      <c r="S5" s="20">
        <v>2</v>
      </c>
      <c r="T5" s="20">
        <v>682</v>
      </c>
      <c r="V5" s="8"/>
      <c r="W5" s="8"/>
      <c r="X5" s="8" t="s">
        <v>34</v>
      </c>
      <c r="Y5" s="4">
        <f t="shared" ref="Y5:AD39" si="1">((O5-E5)/E5)*100</f>
        <v>0</v>
      </c>
      <c r="Z5" s="4">
        <f t="shared" si="0"/>
        <v>0</v>
      </c>
      <c r="AA5" s="4">
        <f t="shared" si="0"/>
        <v>0</v>
      </c>
      <c r="AB5" s="4">
        <f t="shared" si="0"/>
        <v>0</v>
      </c>
      <c r="AC5" s="4">
        <f t="shared" si="0"/>
        <v>0</v>
      </c>
      <c r="AD5" s="4">
        <f t="shared" si="0"/>
        <v>0</v>
      </c>
    </row>
    <row r="6" spans="1:30" x14ac:dyDescent="0.35">
      <c r="B6" s="11"/>
      <c r="C6" s="12"/>
      <c r="D6" s="10" t="s">
        <v>35</v>
      </c>
      <c r="E6" s="3">
        <v>6.3</v>
      </c>
      <c r="F6" s="4">
        <v>3</v>
      </c>
      <c r="G6" s="20">
        <v>486</v>
      </c>
      <c r="H6" s="20">
        <v>1812</v>
      </c>
      <c r="I6" s="20">
        <v>383</v>
      </c>
      <c r="J6" s="20">
        <v>1456</v>
      </c>
      <c r="K6" s="24"/>
      <c r="L6" s="11"/>
      <c r="M6" s="12"/>
      <c r="N6" s="10" t="s">
        <v>35</v>
      </c>
      <c r="O6" s="3">
        <v>6.3</v>
      </c>
      <c r="P6" s="4">
        <v>3</v>
      </c>
      <c r="Q6" s="20">
        <v>486</v>
      </c>
      <c r="R6" s="20">
        <v>1812</v>
      </c>
      <c r="S6" s="20">
        <v>383</v>
      </c>
      <c r="T6" s="20">
        <v>1456</v>
      </c>
      <c r="V6" s="8"/>
      <c r="W6" s="8"/>
      <c r="X6" s="8" t="s">
        <v>35</v>
      </c>
      <c r="Y6" s="4">
        <f t="shared" si="1"/>
        <v>0</v>
      </c>
      <c r="Z6" s="4">
        <f t="shared" si="0"/>
        <v>0</v>
      </c>
      <c r="AA6" s="4">
        <f t="shared" si="0"/>
        <v>0</v>
      </c>
      <c r="AB6" s="4">
        <f t="shared" si="0"/>
        <v>0</v>
      </c>
      <c r="AC6" s="4">
        <f t="shared" si="0"/>
        <v>0</v>
      </c>
      <c r="AD6" s="4">
        <f t="shared" si="0"/>
        <v>0</v>
      </c>
    </row>
    <row r="7" spans="1:30" x14ac:dyDescent="0.35">
      <c r="B7" s="13">
        <f>B4+1</f>
        <v>2</v>
      </c>
      <c r="C7" s="15" t="s">
        <v>7</v>
      </c>
      <c r="D7" s="10" t="s">
        <v>33</v>
      </c>
      <c r="E7" s="3">
        <v>5.4381060000000003</v>
      </c>
      <c r="F7" s="4">
        <v>41.673212999999997</v>
      </c>
      <c r="G7" s="20">
        <v>0</v>
      </c>
      <c r="H7" s="20">
        <v>1179</v>
      </c>
      <c r="I7" s="20">
        <v>0</v>
      </c>
      <c r="J7" s="20">
        <v>554</v>
      </c>
      <c r="K7" s="24"/>
      <c r="L7" s="13">
        <f>L4+1</f>
        <v>2</v>
      </c>
      <c r="M7" s="15" t="s">
        <v>7</v>
      </c>
      <c r="N7" s="10" t="s">
        <v>33</v>
      </c>
      <c r="O7" s="3">
        <v>5.4381060000000003</v>
      </c>
      <c r="P7" s="4">
        <v>41.673212999999997</v>
      </c>
      <c r="Q7" s="20">
        <v>0</v>
      </c>
      <c r="R7" s="20">
        <v>1179</v>
      </c>
      <c r="S7" s="20">
        <v>0</v>
      </c>
      <c r="T7" s="20">
        <v>554</v>
      </c>
      <c r="V7" s="8">
        <f>V4+1</f>
        <v>2</v>
      </c>
      <c r="W7" s="8" t="s">
        <v>7</v>
      </c>
      <c r="X7" s="8" t="s">
        <v>33</v>
      </c>
      <c r="Y7" s="4">
        <f t="shared" si="1"/>
        <v>0</v>
      </c>
      <c r="Z7" s="4">
        <f t="shared" si="0"/>
        <v>0</v>
      </c>
      <c r="AA7" s="4">
        <v>0</v>
      </c>
      <c r="AB7" s="4">
        <f t="shared" si="0"/>
        <v>0</v>
      </c>
      <c r="AC7" s="4">
        <v>0</v>
      </c>
      <c r="AD7" s="4">
        <f t="shared" si="0"/>
        <v>0</v>
      </c>
    </row>
    <row r="8" spans="1:30" x14ac:dyDescent="0.35">
      <c r="B8" s="14"/>
      <c r="C8" s="17"/>
      <c r="D8" s="10" t="s">
        <v>34</v>
      </c>
      <c r="E8" s="3">
        <v>6.4209240000000003</v>
      </c>
      <c r="F8" s="4">
        <v>51.152652000000003</v>
      </c>
      <c r="G8" s="20">
        <v>0</v>
      </c>
      <c r="H8" s="20">
        <v>1616</v>
      </c>
      <c r="I8" s="20">
        <v>0</v>
      </c>
      <c r="J8" s="20">
        <v>774</v>
      </c>
      <c r="K8" s="24"/>
      <c r="L8" s="14"/>
      <c r="M8" s="17"/>
      <c r="N8" s="10" t="s">
        <v>34</v>
      </c>
      <c r="O8" s="3">
        <v>6.4209240000000003</v>
      </c>
      <c r="P8" s="4">
        <v>51.152652000000003</v>
      </c>
      <c r="Q8" s="20">
        <v>0</v>
      </c>
      <c r="R8" s="20">
        <v>1616</v>
      </c>
      <c r="S8" s="20">
        <v>0</v>
      </c>
      <c r="T8" s="20">
        <v>774</v>
      </c>
      <c r="V8" s="8"/>
      <c r="W8" s="8"/>
      <c r="X8" s="8" t="s">
        <v>34</v>
      </c>
      <c r="Y8" s="4">
        <f t="shared" si="1"/>
        <v>0</v>
      </c>
      <c r="Z8" s="4">
        <f t="shared" si="0"/>
        <v>0</v>
      </c>
      <c r="AA8" s="4">
        <v>0</v>
      </c>
      <c r="AB8" s="4">
        <f t="shared" si="0"/>
        <v>0</v>
      </c>
      <c r="AC8" s="4">
        <v>0</v>
      </c>
      <c r="AD8" s="4">
        <f t="shared" si="0"/>
        <v>0</v>
      </c>
    </row>
    <row r="9" spans="1:30" x14ac:dyDescent="0.35">
      <c r="B9" s="11"/>
      <c r="C9" s="12"/>
      <c r="D9" s="10" t="s">
        <v>35</v>
      </c>
      <c r="E9" s="3">
        <v>8.1771930000000008</v>
      </c>
      <c r="F9" s="4">
        <v>55.629252000000001</v>
      </c>
      <c r="G9" s="20">
        <v>180</v>
      </c>
      <c r="H9" s="20">
        <v>2174</v>
      </c>
      <c r="I9" s="20">
        <v>84</v>
      </c>
      <c r="J9" s="20">
        <v>1023</v>
      </c>
      <c r="K9" s="24"/>
      <c r="L9" s="11"/>
      <c r="M9" s="12"/>
      <c r="N9" s="10" t="s">
        <v>35</v>
      </c>
      <c r="O9" s="3">
        <v>8.1771930000000008</v>
      </c>
      <c r="P9" s="4">
        <v>55.629252000000001</v>
      </c>
      <c r="Q9" s="20">
        <v>180</v>
      </c>
      <c r="R9" s="20">
        <v>2174</v>
      </c>
      <c r="S9" s="20">
        <v>84</v>
      </c>
      <c r="T9" s="20">
        <v>1023</v>
      </c>
      <c r="V9" s="8"/>
      <c r="W9" s="8"/>
      <c r="X9" s="8" t="s">
        <v>35</v>
      </c>
      <c r="Y9" s="4">
        <f t="shared" si="1"/>
        <v>0</v>
      </c>
      <c r="Z9" s="4">
        <f t="shared" si="0"/>
        <v>0</v>
      </c>
      <c r="AA9" s="4">
        <f t="shared" si="0"/>
        <v>0</v>
      </c>
      <c r="AB9" s="4">
        <f t="shared" si="0"/>
        <v>0</v>
      </c>
      <c r="AC9" s="4">
        <f t="shared" si="0"/>
        <v>0</v>
      </c>
      <c r="AD9" s="4">
        <f t="shared" si="0"/>
        <v>0</v>
      </c>
    </row>
    <row r="10" spans="1:30" x14ac:dyDescent="0.35">
      <c r="B10" s="13">
        <f>B7+1</f>
        <v>3</v>
      </c>
      <c r="C10" s="15" t="s">
        <v>2</v>
      </c>
      <c r="D10" s="10" t="s">
        <v>33</v>
      </c>
      <c r="E10" s="3">
        <v>3.4</v>
      </c>
      <c r="F10" s="4">
        <v>18.2</v>
      </c>
      <c r="G10" s="20">
        <v>0</v>
      </c>
      <c r="H10" s="20">
        <v>1878</v>
      </c>
      <c r="I10" s="20">
        <v>0</v>
      </c>
      <c r="J10" s="20">
        <v>912</v>
      </c>
      <c r="K10" s="24"/>
      <c r="L10" s="13">
        <f>L7+1</f>
        <v>3</v>
      </c>
      <c r="M10" s="15" t="s">
        <v>2</v>
      </c>
      <c r="N10" s="10" t="s">
        <v>33</v>
      </c>
      <c r="O10" s="3">
        <v>3.4</v>
      </c>
      <c r="P10" s="4">
        <v>18.2</v>
      </c>
      <c r="Q10" s="20">
        <v>0</v>
      </c>
      <c r="R10" s="20">
        <v>1878</v>
      </c>
      <c r="S10" s="20">
        <v>0</v>
      </c>
      <c r="T10" s="20">
        <v>912</v>
      </c>
      <c r="V10" s="8">
        <v>3</v>
      </c>
      <c r="W10" s="8" t="s">
        <v>2</v>
      </c>
      <c r="X10" s="8" t="s">
        <v>33</v>
      </c>
      <c r="Y10" s="4">
        <f t="shared" si="1"/>
        <v>0</v>
      </c>
      <c r="Z10" s="4">
        <f t="shared" si="0"/>
        <v>0</v>
      </c>
      <c r="AA10" s="4">
        <v>0</v>
      </c>
      <c r="AB10" s="4">
        <f t="shared" si="0"/>
        <v>0</v>
      </c>
      <c r="AC10" s="4">
        <v>0</v>
      </c>
      <c r="AD10" s="4">
        <f t="shared" si="0"/>
        <v>0</v>
      </c>
    </row>
    <row r="11" spans="1:30" x14ac:dyDescent="0.35">
      <c r="B11" s="14"/>
      <c r="C11" s="17"/>
      <c r="D11" s="10" t="s">
        <v>34</v>
      </c>
      <c r="E11" s="3">
        <v>3.7</v>
      </c>
      <c r="F11" s="4">
        <v>20.5</v>
      </c>
      <c r="G11" s="20">
        <v>0</v>
      </c>
      <c r="H11" s="20">
        <v>2327</v>
      </c>
      <c r="I11" s="20">
        <v>0</v>
      </c>
      <c r="J11" s="20">
        <v>1114</v>
      </c>
      <c r="K11" s="24"/>
      <c r="L11" s="14"/>
      <c r="M11" s="17"/>
      <c r="N11" s="10" t="s">
        <v>34</v>
      </c>
      <c r="O11" s="3">
        <v>3.7</v>
      </c>
      <c r="P11" s="4">
        <v>20.5</v>
      </c>
      <c r="Q11" s="20">
        <v>0</v>
      </c>
      <c r="R11" s="20">
        <v>2327</v>
      </c>
      <c r="S11" s="20">
        <v>0</v>
      </c>
      <c r="T11" s="20">
        <v>1114</v>
      </c>
      <c r="V11" s="8"/>
      <c r="W11" s="8"/>
      <c r="X11" s="8" t="s">
        <v>34</v>
      </c>
      <c r="Y11" s="4">
        <f t="shared" si="1"/>
        <v>0</v>
      </c>
      <c r="Z11" s="4">
        <f t="shared" si="0"/>
        <v>0</v>
      </c>
      <c r="AA11" s="4">
        <v>0</v>
      </c>
      <c r="AB11" s="4">
        <f t="shared" si="0"/>
        <v>0</v>
      </c>
      <c r="AC11" s="4">
        <v>0</v>
      </c>
      <c r="AD11" s="4">
        <f t="shared" si="0"/>
        <v>0</v>
      </c>
    </row>
    <row r="12" spans="1:30" x14ac:dyDescent="0.35">
      <c r="B12" s="11"/>
      <c r="C12" s="12"/>
      <c r="D12" s="10" t="s">
        <v>35</v>
      </c>
      <c r="E12" s="3">
        <v>4.2</v>
      </c>
      <c r="F12" s="4">
        <v>22</v>
      </c>
      <c r="G12" s="20">
        <v>0</v>
      </c>
      <c r="H12" s="20">
        <v>2737</v>
      </c>
      <c r="I12" s="20">
        <v>0</v>
      </c>
      <c r="J12" s="20">
        <v>1327</v>
      </c>
      <c r="K12" s="24"/>
      <c r="L12" s="11"/>
      <c r="M12" s="12"/>
      <c r="N12" s="10" t="s">
        <v>35</v>
      </c>
      <c r="O12" s="3">
        <v>4.2</v>
      </c>
      <c r="P12" s="4">
        <v>22</v>
      </c>
      <c r="Q12" s="20">
        <v>0</v>
      </c>
      <c r="R12" s="20">
        <v>2737</v>
      </c>
      <c r="S12" s="20">
        <v>0</v>
      </c>
      <c r="T12" s="20">
        <v>1327</v>
      </c>
      <c r="V12" s="8"/>
      <c r="W12" s="8"/>
      <c r="X12" s="8" t="s">
        <v>35</v>
      </c>
      <c r="Y12" s="4">
        <f t="shared" si="1"/>
        <v>0</v>
      </c>
      <c r="Z12" s="4">
        <f t="shared" si="0"/>
        <v>0</v>
      </c>
      <c r="AA12" s="4">
        <v>0</v>
      </c>
      <c r="AB12" s="4">
        <f t="shared" si="0"/>
        <v>0</v>
      </c>
      <c r="AC12" s="4">
        <v>0</v>
      </c>
      <c r="AD12" s="4">
        <f t="shared" si="0"/>
        <v>0</v>
      </c>
    </row>
    <row r="13" spans="1:30" x14ac:dyDescent="0.35">
      <c r="B13" s="13">
        <f>B10+1</f>
        <v>4</v>
      </c>
      <c r="C13" s="15" t="s">
        <v>12</v>
      </c>
      <c r="D13" s="10" t="s">
        <v>33</v>
      </c>
      <c r="E13" s="3">
        <v>317.92743899999999</v>
      </c>
      <c r="F13" s="4">
        <v>307.164717</v>
      </c>
      <c r="G13" s="20">
        <v>386201</v>
      </c>
      <c r="H13" s="20">
        <v>97585</v>
      </c>
      <c r="I13" s="20">
        <v>176633</v>
      </c>
      <c r="J13" s="20">
        <v>50701</v>
      </c>
      <c r="K13" s="24"/>
      <c r="L13" s="13">
        <f>L10+1</f>
        <v>4</v>
      </c>
      <c r="M13" s="15" t="s">
        <v>12</v>
      </c>
      <c r="N13" s="10" t="s">
        <v>33</v>
      </c>
      <c r="O13" s="3">
        <v>24.521058</v>
      </c>
      <c r="P13" s="4">
        <v>177.41835900000001</v>
      </c>
      <c r="Q13" s="20">
        <v>3</v>
      </c>
      <c r="R13" s="20">
        <v>459</v>
      </c>
      <c r="S13" s="20">
        <v>8</v>
      </c>
      <c r="T13" s="20">
        <v>198</v>
      </c>
      <c r="V13" s="8">
        <f>V10+1</f>
        <v>4</v>
      </c>
      <c r="W13" s="8" t="s">
        <v>12</v>
      </c>
      <c r="X13" s="8" t="s">
        <v>33</v>
      </c>
      <c r="Y13" s="4">
        <f t="shared" si="1"/>
        <v>-92.287215574368858</v>
      </c>
      <c r="Z13" s="4">
        <f t="shared" si="0"/>
        <v>-42.239993989934717</v>
      </c>
      <c r="AA13" s="4">
        <f t="shared" si="0"/>
        <v>-99.999223202425682</v>
      </c>
      <c r="AB13" s="4">
        <f t="shared" si="0"/>
        <v>-99.529640825946615</v>
      </c>
      <c r="AC13" s="4">
        <f t="shared" si="0"/>
        <v>-99.995470835008177</v>
      </c>
      <c r="AD13" s="4">
        <f t="shared" si="0"/>
        <v>-99.609475158280901</v>
      </c>
    </row>
    <row r="14" spans="1:30" x14ac:dyDescent="0.35">
      <c r="B14" s="14"/>
      <c r="C14" s="17"/>
      <c r="D14" s="10" t="s">
        <v>34</v>
      </c>
      <c r="E14" s="3">
        <v>407.60920800000002</v>
      </c>
      <c r="F14" s="4">
        <v>320.41531800000001</v>
      </c>
      <c r="G14" s="20">
        <v>440492</v>
      </c>
      <c r="H14" s="20">
        <v>123741</v>
      </c>
      <c r="I14" s="20">
        <v>205354</v>
      </c>
      <c r="J14" s="20">
        <v>60041</v>
      </c>
      <c r="K14" s="24"/>
      <c r="L14" s="14"/>
      <c r="M14" s="17"/>
      <c r="N14" s="10" t="s">
        <v>34</v>
      </c>
      <c r="O14" s="3">
        <v>36.611181000000002</v>
      </c>
      <c r="P14" s="4">
        <v>200.934729</v>
      </c>
      <c r="Q14" s="20">
        <v>3</v>
      </c>
      <c r="R14" s="20">
        <v>644</v>
      </c>
      <c r="S14" s="20">
        <v>8</v>
      </c>
      <c r="T14" s="20">
        <v>253</v>
      </c>
      <c r="V14" s="8"/>
      <c r="W14" s="8"/>
      <c r="X14" s="8" t="s">
        <v>34</v>
      </c>
      <c r="Y14" s="4">
        <f t="shared" si="1"/>
        <v>-91.01806821792897</v>
      </c>
      <c r="Z14" s="4">
        <f t="shared" si="0"/>
        <v>-37.289287461593837</v>
      </c>
      <c r="AA14" s="4">
        <f t="shared" si="0"/>
        <v>-99.999318943363335</v>
      </c>
      <c r="AB14" s="4">
        <f t="shared" si="0"/>
        <v>-99.479558109276638</v>
      </c>
      <c r="AC14" s="4">
        <f t="shared" si="0"/>
        <v>-99.996104288204762</v>
      </c>
      <c r="AD14" s="4">
        <f t="shared" si="0"/>
        <v>-99.578621275461771</v>
      </c>
    </row>
    <row r="15" spans="1:30" x14ac:dyDescent="0.35">
      <c r="B15" s="11"/>
      <c r="C15" s="12"/>
      <c r="D15" s="10" t="s">
        <v>35</v>
      </c>
      <c r="E15" s="3">
        <v>426.32415900000001</v>
      </c>
      <c r="F15" s="4">
        <v>394.86250799999999</v>
      </c>
      <c r="G15" s="20">
        <v>448792</v>
      </c>
      <c r="H15" s="20">
        <v>169219</v>
      </c>
      <c r="I15" s="20">
        <v>209788</v>
      </c>
      <c r="J15" s="20">
        <v>80829</v>
      </c>
      <c r="K15" s="24"/>
      <c r="L15" s="11"/>
      <c r="M15" s="12"/>
      <c r="N15" s="10" t="s">
        <v>35</v>
      </c>
      <c r="O15" s="3">
        <v>46.476467999999997</v>
      </c>
      <c r="P15" s="4">
        <v>201.69797399999999</v>
      </c>
      <c r="Q15" s="20">
        <v>3</v>
      </c>
      <c r="R15" s="20">
        <v>1469</v>
      </c>
      <c r="S15" s="20">
        <v>16</v>
      </c>
      <c r="T15" s="20">
        <v>548</v>
      </c>
      <c r="V15" s="8"/>
      <c r="W15" s="8"/>
      <c r="X15" s="8" t="s">
        <v>35</v>
      </c>
      <c r="Y15" s="4">
        <f t="shared" si="1"/>
        <v>-89.098326468521805</v>
      </c>
      <c r="Z15" s="4">
        <f t="shared" si="0"/>
        <v>-48.919441599656757</v>
      </c>
      <c r="AA15" s="4">
        <f t="shared" si="0"/>
        <v>-99.999331538886622</v>
      </c>
      <c r="AB15" s="4">
        <f t="shared" si="0"/>
        <v>-99.131894172640187</v>
      </c>
      <c r="AC15" s="4">
        <f t="shared" si="0"/>
        <v>-99.992373252998263</v>
      </c>
      <c r="AD15" s="4">
        <f t="shared" si="0"/>
        <v>-99.322025510645929</v>
      </c>
    </row>
    <row r="16" spans="1:30" x14ac:dyDescent="0.35">
      <c r="B16" s="13">
        <f>B13+1</f>
        <v>5</v>
      </c>
      <c r="C16" s="15" t="s">
        <v>10</v>
      </c>
      <c r="D16" s="10" t="s">
        <v>33</v>
      </c>
      <c r="E16" s="3">
        <v>5.9</v>
      </c>
      <c r="F16" s="4">
        <v>2.8</v>
      </c>
      <c r="G16" s="20">
        <v>1493</v>
      </c>
      <c r="H16" s="20">
        <v>170</v>
      </c>
      <c r="I16" s="20">
        <v>823</v>
      </c>
      <c r="J16" s="20">
        <v>74</v>
      </c>
      <c r="K16" s="24"/>
      <c r="L16" s="13">
        <f>L13+1</f>
        <v>5</v>
      </c>
      <c r="M16" s="15" t="s">
        <v>10</v>
      </c>
      <c r="N16" s="10" t="s">
        <v>33</v>
      </c>
      <c r="O16" s="3">
        <v>1.6077239999999999</v>
      </c>
      <c r="P16" s="4">
        <v>1.4493780000000001</v>
      </c>
      <c r="Q16" s="20">
        <v>0</v>
      </c>
      <c r="R16" s="20">
        <v>170</v>
      </c>
      <c r="S16" s="20">
        <v>0</v>
      </c>
      <c r="T16" s="20">
        <v>74</v>
      </c>
      <c r="V16" s="8">
        <f>V13+1</f>
        <v>5</v>
      </c>
      <c r="W16" s="8" t="s">
        <v>10</v>
      </c>
      <c r="X16" s="8" t="s">
        <v>33</v>
      </c>
      <c r="Y16" s="4">
        <f t="shared" si="1"/>
        <v>-72.750440677966097</v>
      </c>
      <c r="Z16" s="4">
        <f t="shared" si="0"/>
        <v>-48.236499999999992</v>
      </c>
      <c r="AA16" s="4">
        <f t="shared" si="0"/>
        <v>-100</v>
      </c>
      <c r="AB16" s="4">
        <f t="shared" si="0"/>
        <v>0</v>
      </c>
      <c r="AC16" s="4">
        <f t="shared" si="0"/>
        <v>-100</v>
      </c>
      <c r="AD16" s="4">
        <f t="shared" si="0"/>
        <v>0</v>
      </c>
    </row>
    <row r="17" spans="2:30" x14ac:dyDescent="0.35">
      <c r="B17" s="14"/>
      <c r="C17" s="17"/>
      <c r="D17" s="10" t="s">
        <v>34</v>
      </c>
      <c r="E17" s="3">
        <v>6.3</v>
      </c>
      <c r="F17" s="4">
        <v>3.5</v>
      </c>
      <c r="G17" s="20">
        <v>1507</v>
      </c>
      <c r="H17" s="20">
        <v>187</v>
      </c>
      <c r="I17" s="20">
        <v>830</v>
      </c>
      <c r="J17" s="20">
        <v>80</v>
      </c>
      <c r="K17" s="24"/>
      <c r="L17" s="14"/>
      <c r="M17" s="17"/>
      <c r="N17" s="10" t="s">
        <v>34</v>
      </c>
      <c r="O17" s="3">
        <v>1.770273</v>
      </c>
      <c r="P17" s="4">
        <v>1.996191</v>
      </c>
      <c r="Q17" s="20">
        <v>14</v>
      </c>
      <c r="R17" s="20">
        <v>187</v>
      </c>
      <c r="S17" s="20">
        <v>7</v>
      </c>
      <c r="T17" s="20">
        <v>80</v>
      </c>
      <c r="V17" s="8"/>
      <c r="W17" s="8"/>
      <c r="X17" s="8" t="s">
        <v>34</v>
      </c>
      <c r="Y17" s="4">
        <f t="shared" si="1"/>
        <v>-71.900428571428563</v>
      </c>
      <c r="Z17" s="4">
        <f t="shared" si="0"/>
        <v>-42.965971428571429</v>
      </c>
      <c r="AA17" s="4">
        <f t="shared" si="0"/>
        <v>-99.071001990710016</v>
      </c>
      <c r="AB17" s="4">
        <f t="shared" si="0"/>
        <v>0</v>
      </c>
      <c r="AC17" s="4">
        <f t="shared" si="0"/>
        <v>-99.156626506024097</v>
      </c>
      <c r="AD17" s="4">
        <f t="shared" si="0"/>
        <v>0</v>
      </c>
    </row>
    <row r="18" spans="2:30" x14ac:dyDescent="0.35">
      <c r="B18" s="11"/>
      <c r="C18" s="12"/>
      <c r="D18" s="10" t="s">
        <v>35</v>
      </c>
      <c r="E18" s="3">
        <v>6.8</v>
      </c>
      <c r="F18" s="4">
        <v>3.7</v>
      </c>
      <c r="G18" s="20">
        <v>1507</v>
      </c>
      <c r="H18" s="20">
        <v>359</v>
      </c>
      <c r="I18" s="20">
        <v>830</v>
      </c>
      <c r="J18" s="20">
        <v>174</v>
      </c>
      <c r="K18" s="24"/>
      <c r="L18" s="11"/>
      <c r="M18" s="12"/>
      <c r="N18" s="10" t="s">
        <v>35</v>
      </c>
      <c r="O18" s="3">
        <v>1.939905</v>
      </c>
      <c r="P18" s="4">
        <v>2.4225120000000002</v>
      </c>
      <c r="Q18" s="20">
        <v>14</v>
      </c>
      <c r="R18" s="20">
        <v>359</v>
      </c>
      <c r="S18" s="20">
        <v>7</v>
      </c>
      <c r="T18" s="20">
        <v>174</v>
      </c>
      <c r="V18" s="8"/>
      <c r="W18" s="8"/>
      <c r="X18" s="8" t="s">
        <v>35</v>
      </c>
      <c r="Y18" s="4">
        <f t="shared" si="1"/>
        <v>-71.47198529411763</v>
      </c>
      <c r="Z18" s="4">
        <f t="shared" si="0"/>
        <v>-34.5267027027027</v>
      </c>
      <c r="AA18" s="4">
        <f t="shared" si="0"/>
        <v>-99.071001990710016</v>
      </c>
      <c r="AB18" s="4">
        <f t="shared" si="0"/>
        <v>0</v>
      </c>
      <c r="AC18" s="4">
        <f t="shared" si="0"/>
        <v>-99.156626506024097</v>
      </c>
      <c r="AD18" s="4">
        <f t="shared" si="0"/>
        <v>0</v>
      </c>
    </row>
    <row r="19" spans="2:30" x14ac:dyDescent="0.35">
      <c r="B19" s="13">
        <f>B16+1</f>
        <v>6</v>
      </c>
      <c r="C19" s="15" t="s">
        <v>6</v>
      </c>
      <c r="D19" s="10" t="s">
        <v>33</v>
      </c>
      <c r="E19" s="3">
        <v>6.1</v>
      </c>
      <c r="F19" s="4">
        <v>12.2</v>
      </c>
      <c r="G19" s="20">
        <v>3</v>
      </c>
      <c r="H19" s="20">
        <v>581</v>
      </c>
      <c r="I19" s="20">
        <v>1</v>
      </c>
      <c r="J19" s="20">
        <v>242</v>
      </c>
      <c r="K19" s="24"/>
      <c r="L19" s="13">
        <f>L16+1</f>
        <v>6</v>
      </c>
      <c r="M19" s="15" t="s">
        <v>6</v>
      </c>
      <c r="N19" s="10" t="s">
        <v>33</v>
      </c>
      <c r="O19" s="3">
        <v>6.1</v>
      </c>
      <c r="P19" s="4">
        <v>12.2</v>
      </c>
      <c r="Q19" s="20">
        <v>3</v>
      </c>
      <c r="R19" s="20">
        <v>581</v>
      </c>
      <c r="S19" s="20">
        <v>1</v>
      </c>
      <c r="T19" s="20">
        <v>242</v>
      </c>
      <c r="V19" s="8">
        <f>V16+1</f>
        <v>6</v>
      </c>
      <c r="W19" s="8" t="s">
        <v>6</v>
      </c>
      <c r="X19" s="8" t="s">
        <v>33</v>
      </c>
      <c r="Y19" s="4">
        <f t="shared" si="1"/>
        <v>0</v>
      </c>
      <c r="Z19" s="4">
        <f t="shared" si="0"/>
        <v>0</v>
      </c>
      <c r="AA19" s="4">
        <f t="shared" si="0"/>
        <v>0</v>
      </c>
      <c r="AB19" s="4">
        <f t="shared" si="0"/>
        <v>0</v>
      </c>
      <c r="AC19" s="4">
        <f t="shared" si="0"/>
        <v>0</v>
      </c>
      <c r="AD19" s="4">
        <f t="shared" si="0"/>
        <v>0</v>
      </c>
    </row>
    <row r="20" spans="2:30" x14ac:dyDescent="0.35">
      <c r="B20" s="14"/>
      <c r="C20" s="17"/>
      <c r="D20" s="10" t="s">
        <v>34</v>
      </c>
      <c r="E20" s="3">
        <v>6.8</v>
      </c>
      <c r="F20" s="4">
        <v>22.8</v>
      </c>
      <c r="G20" s="20">
        <v>3</v>
      </c>
      <c r="H20" s="20">
        <v>651</v>
      </c>
      <c r="I20" s="20">
        <v>1</v>
      </c>
      <c r="J20" s="20">
        <v>292</v>
      </c>
      <c r="K20" s="24"/>
      <c r="L20" s="14"/>
      <c r="M20" s="17"/>
      <c r="N20" s="10" t="s">
        <v>34</v>
      </c>
      <c r="O20" s="3">
        <v>6.8</v>
      </c>
      <c r="P20" s="4">
        <v>22.8</v>
      </c>
      <c r="Q20" s="20">
        <v>3</v>
      </c>
      <c r="R20" s="20">
        <v>651</v>
      </c>
      <c r="S20" s="20">
        <v>1</v>
      </c>
      <c r="T20" s="20">
        <v>292</v>
      </c>
      <c r="V20" s="8"/>
      <c r="W20" s="8"/>
      <c r="X20" s="8" t="s">
        <v>34</v>
      </c>
      <c r="Y20" s="4">
        <f t="shared" si="1"/>
        <v>0</v>
      </c>
      <c r="Z20" s="4">
        <f t="shared" si="1"/>
        <v>0</v>
      </c>
      <c r="AA20" s="4">
        <f t="shared" si="1"/>
        <v>0</v>
      </c>
      <c r="AB20" s="4">
        <f t="shared" si="1"/>
        <v>0</v>
      </c>
      <c r="AC20" s="4">
        <f t="shared" si="1"/>
        <v>0</v>
      </c>
      <c r="AD20" s="4">
        <f t="shared" si="1"/>
        <v>0</v>
      </c>
    </row>
    <row r="21" spans="2:30" x14ac:dyDescent="0.35">
      <c r="B21" s="11"/>
      <c r="C21" s="12"/>
      <c r="D21" s="10" t="s">
        <v>35</v>
      </c>
      <c r="E21" s="3">
        <v>8</v>
      </c>
      <c r="F21" s="4">
        <v>33.6</v>
      </c>
      <c r="G21" s="20">
        <v>3</v>
      </c>
      <c r="H21" s="20">
        <v>818</v>
      </c>
      <c r="I21" s="20">
        <v>1</v>
      </c>
      <c r="J21" s="20">
        <v>378</v>
      </c>
      <c r="K21" s="24"/>
      <c r="L21" s="11"/>
      <c r="M21" s="12"/>
      <c r="N21" s="10" t="s">
        <v>35</v>
      </c>
      <c r="O21" s="3">
        <v>8</v>
      </c>
      <c r="P21" s="4">
        <v>33.6</v>
      </c>
      <c r="Q21" s="20">
        <v>3</v>
      </c>
      <c r="R21" s="20">
        <v>818</v>
      </c>
      <c r="S21" s="20">
        <v>1</v>
      </c>
      <c r="T21" s="20">
        <v>378</v>
      </c>
      <c r="V21" s="8"/>
      <c r="W21" s="8"/>
      <c r="X21" s="8" t="s">
        <v>35</v>
      </c>
      <c r="Y21" s="4">
        <f t="shared" si="1"/>
        <v>0</v>
      </c>
      <c r="Z21" s="4">
        <f t="shared" si="1"/>
        <v>0</v>
      </c>
      <c r="AA21" s="4">
        <f t="shared" si="1"/>
        <v>0</v>
      </c>
      <c r="AB21" s="4">
        <f t="shared" si="1"/>
        <v>0</v>
      </c>
      <c r="AC21" s="4">
        <f t="shared" si="1"/>
        <v>0</v>
      </c>
      <c r="AD21" s="4">
        <f t="shared" si="1"/>
        <v>0</v>
      </c>
    </row>
    <row r="22" spans="2:30" x14ac:dyDescent="0.35">
      <c r="B22" s="13">
        <f>B19+1</f>
        <v>7</v>
      </c>
      <c r="C22" s="15" t="s">
        <v>9</v>
      </c>
      <c r="D22" s="10" t="s">
        <v>33</v>
      </c>
      <c r="E22" s="3">
        <v>27.201347999999999</v>
      </c>
      <c r="F22" s="4">
        <v>74.718648000000002</v>
      </c>
      <c r="G22" s="20">
        <v>271</v>
      </c>
      <c r="H22" s="20">
        <v>5097</v>
      </c>
      <c r="I22" s="20">
        <v>117</v>
      </c>
      <c r="J22" s="20">
        <v>2751</v>
      </c>
      <c r="K22" s="24"/>
      <c r="L22" s="13">
        <f>L19+1</f>
        <v>7</v>
      </c>
      <c r="M22" s="15" t="s">
        <v>9</v>
      </c>
      <c r="N22" s="10" t="s">
        <v>33</v>
      </c>
      <c r="O22" s="3">
        <v>8.0884979999999995</v>
      </c>
      <c r="P22" s="4">
        <v>35.251866</v>
      </c>
      <c r="Q22" s="20">
        <v>0</v>
      </c>
      <c r="R22" s="20">
        <v>86</v>
      </c>
      <c r="S22" s="20">
        <v>0</v>
      </c>
      <c r="T22" s="20">
        <v>58</v>
      </c>
      <c r="V22" s="8">
        <f>V19+1</f>
        <v>7</v>
      </c>
      <c r="W22" s="8" t="s">
        <v>9</v>
      </c>
      <c r="X22" s="8" t="s">
        <v>33</v>
      </c>
      <c r="Y22" s="4">
        <f t="shared" si="1"/>
        <v>-70.264348663897096</v>
      </c>
      <c r="Z22" s="4">
        <f t="shared" si="1"/>
        <v>-52.820524803928471</v>
      </c>
      <c r="AA22" s="4">
        <f t="shared" si="1"/>
        <v>-100</v>
      </c>
      <c r="AB22" s="4">
        <f t="shared" si="1"/>
        <v>-98.312732980184421</v>
      </c>
      <c r="AC22" s="4">
        <f t="shared" si="1"/>
        <v>-100</v>
      </c>
      <c r="AD22" s="4">
        <f t="shared" si="1"/>
        <v>-97.891675754271176</v>
      </c>
    </row>
    <row r="23" spans="2:30" x14ac:dyDescent="0.35">
      <c r="B23" s="14"/>
      <c r="C23" s="17"/>
      <c r="D23" s="10" t="s">
        <v>34</v>
      </c>
      <c r="E23" s="3">
        <v>34.247466000000003</v>
      </c>
      <c r="F23" s="4">
        <v>134.582886</v>
      </c>
      <c r="G23" s="20">
        <v>291</v>
      </c>
      <c r="H23" s="20">
        <v>23520</v>
      </c>
      <c r="I23" s="20">
        <v>127</v>
      </c>
      <c r="J23" s="20">
        <v>11302</v>
      </c>
      <c r="K23" s="24"/>
      <c r="L23" s="14"/>
      <c r="M23" s="17"/>
      <c r="N23" s="10" t="s">
        <v>34</v>
      </c>
      <c r="O23" s="3">
        <v>11.654522999999999</v>
      </c>
      <c r="P23" s="4">
        <v>67.783770000000004</v>
      </c>
      <c r="Q23" s="20">
        <v>0</v>
      </c>
      <c r="R23" s="20">
        <v>228</v>
      </c>
      <c r="S23" s="20">
        <v>0</v>
      </c>
      <c r="T23" s="20">
        <v>132</v>
      </c>
      <c r="V23" s="8"/>
      <c r="W23" s="8"/>
      <c r="X23" s="8" t="s">
        <v>34</v>
      </c>
      <c r="Y23" s="4">
        <f t="shared" si="1"/>
        <v>-65.969677873393621</v>
      </c>
      <c r="Z23" s="4">
        <f t="shared" si="1"/>
        <v>-49.634183056529189</v>
      </c>
      <c r="AA23" s="4">
        <f t="shared" si="1"/>
        <v>-100</v>
      </c>
      <c r="AB23" s="4">
        <f t="shared" si="1"/>
        <v>-99.030612244897966</v>
      </c>
      <c r="AC23" s="4">
        <f t="shared" si="1"/>
        <v>-100</v>
      </c>
      <c r="AD23" s="4">
        <f t="shared" si="1"/>
        <v>-98.832065121217482</v>
      </c>
    </row>
    <row r="24" spans="2:30" x14ac:dyDescent="0.35">
      <c r="B24" s="11"/>
      <c r="C24" s="12"/>
      <c r="D24" s="10" t="s">
        <v>35</v>
      </c>
      <c r="E24" s="3">
        <v>46.026432</v>
      </c>
      <c r="F24" s="4">
        <v>168.56496000000001</v>
      </c>
      <c r="G24" s="20">
        <v>685</v>
      </c>
      <c r="H24" s="20">
        <v>38375</v>
      </c>
      <c r="I24" s="20">
        <v>468</v>
      </c>
      <c r="J24" s="20">
        <v>16932</v>
      </c>
      <c r="K24" s="24"/>
      <c r="L24" s="11"/>
      <c r="M24" s="12"/>
      <c r="N24" s="10" t="s">
        <v>35</v>
      </c>
      <c r="O24" s="3">
        <v>19.543220999999999</v>
      </c>
      <c r="P24" s="4">
        <v>77.973254999999995</v>
      </c>
      <c r="Q24" s="20">
        <v>39</v>
      </c>
      <c r="R24" s="20">
        <v>250</v>
      </c>
      <c r="S24" s="20">
        <v>20</v>
      </c>
      <c r="T24" s="20">
        <v>145</v>
      </c>
      <c r="V24" s="8"/>
      <c r="W24" s="8"/>
      <c r="X24" s="8" t="s">
        <v>35</v>
      </c>
      <c r="Y24" s="4">
        <f t="shared" si="1"/>
        <v>-57.539135338581104</v>
      </c>
      <c r="Z24" s="4">
        <f t="shared" si="1"/>
        <v>-53.742904219239875</v>
      </c>
      <c r="AA24" s="4">
        <f t="shared" si="1"/>
        <v>-94.306569343065689</v>
      </c>
      <c r="AB24" s="4">
        <f t="shared" si="1"/>
        <v>-99.348534201954394</v>
      </c>
      <c r="AC24" s="4">
        <f t="shared" si="1"/>
        <v>-95.726495726495727</v>
      </c>
      <c r="AD24" s="4">
        <f t="shared" si="1"/>
        <v>-99.143633356957238</v>
      </c>
    </row>
    <row r="25" spans="2:30" x14ac:dyDescent="0.35">
      <c r="B25" s="13">
        <f>B22+1</f>
        <v>8</v>
      </c>
      <c r="C25" s="15" t="s">
        <v>5</v>
      </c>
      <c r="D25" s="10" t="s">
        <v>33</v>
      </c>
      <c r="E25" s="3">
        <v>6.5032560000000004</v>
      </c>
      <c r="F25" s="4">
        <v>17.685701999999999</v>
      </c>
      <c r="G25" s="20">
        <v>71</v>
      </c>
      <c r="H25" s="20">
        <v>1499</v>
      </c>
      <c r="I25" s="20">
        <v>35</v>
      </c>
      <c r="J25" s="20">
        <v>1245</v>
      </c>
      <c r="K25" s="24"/>
      <c r="L25" s="13">
        <f>L22+1</f>
        <v>8</v>
      </c>
      <c r="M25" s="15" t="s">
        <v>5</v>
      </c>
      <c r="N25" s="10" t="s">
        <v>33</v>
      </c>
      <c r="O25" s="3">
        <v>6.5031299999999996</v>
      </c>
      <c r="P25" s="4">
        <v>17.684747999999999</v>
      </c>
      <c r="Q25" s="20">
        <v>71</v>
      </c>
      <c r="R25" s="20">
        <v>1499</v>
      </c>
      <c r="S25" s="20">
        <v>35</v>
      </c>
      <c r="T25" s="20">
        <v>1245</v>
      </c>
      <c r="V25" s="30">
        <v>8</v>
      </c>
      <c r="W25" s="8" t="s">
        <v>5</v>
      </c>
      <c r="X25" s="8" t="s">
        <v>33</v>
      </c>
      <c r="Y25" s="4">
        <f t="shared" si="1"/>
        <v>-1.9374910045173775E-3</v>
      </c>
      <c r="Z25" s="4">
        <f t="shared" si="1"/>
        <v>-5.3941879151877684E-3</v>
      </c>
      <c r="AA25" s="4">
        <f t="shared" si="1"/>
        <v>0</v>
      </c>
      <c r="AB25" s="4">
        <f t="shared" si="1"/>
        <v>0</v>
      </c>
      <c r="AC25" s="4">
        <f t="shared" si="1"/>
        <v>0</v>
      </c>
      <c r="AD25" s="4">
        <f t="shared" si="1"/>
        <v>0</v>
      </c>
    </row>
    <row r="26" spans="2:30" x14ac:dyDescent="0.35">
      <c r="B26" s="14"/>
      <c r="C26" s="17"/>
      <c r="D26" s="10" t="s">
        <v>34</v>
      </c>
      <c r="E26" s="3">
        <v>6.854616</v>
      </c>
      <c r="F26" s="4">
        <v>23.117805000000001</v>
      </c>
      <c r="G26" s="20">
        <v>71</v>
      </c>
      <c r="H26" s="20">
        <v>2653</v>
      </c>
      <c r="I26" s="20">
        <v>35</v>
      </c>
      <c r="J26" s="20">
        <v>2443</v>
      </c>
      <c r="K26" s="24"/>
      <c r="L26" s="14"/>
      <c r="M26" s="17"/>
      <c r="N26" s="10" t="s">
        <v>34</v>
      </c>
      <c r="O26" s="3">
        <v>6.8544359999999998</v>
      </c>
      <c r="P26" s="4">
        <v>23.116662000000002</v>
      </c>
      <c r="Q26" s="20">
        <v>71</v>
      </c>
      <c r="R26" s="20">
        <v>2653</v>
      </c>
      <c r="S26" s="20">
        <v>35</v>
      </c>
      <c r="T26" s="20">
        <v>2443</v>
      </c>
      <c r="V26" s="8"/>
      <c r="W26" s="8"/>
      <c r="X26" s="8" t="s">
        <v>34</v>
      </c>
      <c r="Y26" s="4">
        <f t="shared" si="1"/>
        <v>-2.6259676690903039E-3</v>
      </c>
      <c r="Z26" s="4">
        <f t="shared" si="1"/>
        <v>-4.9442410297993507E-3</v>
      </c>
      <c r="AA26" s="4">
        <f t="shared" si="1"/>
        <v>0</v>
      </c>
      <c r="AB26" s="4">
        <f t="shared" si="1"/>
        <v>0</v>
      </c>
      <c r="AC26" s="4">
        <f t="shared" si="1"/>
        <v>0</v>
      </c>
      <c r="AD26" s="4">
        <f t="shared" si="1"/>
        <v>0</v>
      </c>
    </row>
    <row r="27" spans="2:30" x14ac:dyDescent="0.35">
      <c r="B27" s="11"/>
      <c r="C27" s="12"/>
      <c r="D27" s="10" t="s">
        <v>35</v>
      </c>
      <c r="E27" s="3">
        <v>7.3987559999999997</v>
      </c>
      <c r="F27" s="4">
        <v>30.364001999999999</v>
      </c>
      <c r="G27" s="20">
        <v>71</v>
      </c>
      <c r="H27" s="20">
        <v>4040</v>
      </c>
      <c r="I27" s="20">
        <v>35</v>
      </c>
      <c r="J27" s="20">
        <v>3791</v>
      </c>
      <c r="K27" s="24"/>
      <c r="L27" s="11"/>
      <c r="M27" s="12"/>
      <c r="N27" s="10" t="s">
        <v>35</v>
      </c>
      <c r="O27" s="3">
        <v>7.398549</v>
      </c>
      <c r="P27" s="4">
        <v>30.362544</v>
      </c>
      <c r="Q27" s="20">
        <v>71</v>
      </c>
      <c r="R27" s="20">
        <v>4040</v>
      </c>
      <c r="S27" s="20">
        <v>35</v>
      </c>
      <c r="T27" s="20">
        <v>3791</v>
      </c>
      <c r="V27" s="8"/>
      <c r="W27" s="8"/>
      <c r="X27" s="8" t="s">
        <v>35</v>
      </c>
      <c r="Y27" s="4">
        <f t="shared" si="1"/>
        <v>-2.7977676247145349E-3</v>
      </c>
      <c r="Z27" s="4">
        <f t="shared" si="1"/>
        <v>-4.8017385850505322E-3</v>
      </c>
      <c r="AA27" s="4">
        <f t="shared" si="1"/>
        <v>0</v>
      </c>
      <c r="AB27" s="4">
        <f t="shared" si="1"/>
        <v>0</v>
      </c>
      <c r="AC27" s="4">
        <f t="shared" si="1"/>
        <v>0</v>
      </c>
      <c r="AD27" s="4">
        <f t="shared" si="1"/>
        <v>0</v>
      </c>
    </row>
    <row r="28" spans="2:30" x14ac:dyDescent="0.35">
      <c r="B28" s="13">
        <f>B25+1</f>
        <v>9</v>
      </c>
      <c r="C28" s="15" t="s">
        <v>11</v>
      </c>
      <c r="D28" s="10" t="s">
        <v>33</v>
      </c>
      <c r="E28" s="3">
        <v>3.8</v>
      </c>
      <c r="F28" s="4">
        <v>5.2</v>
      </c>
      <c r="G28" s="20">
        <v>5</v>
      </c>
      <c r="H28" s="20">
        <v>47</v>
      </c>
      <c r="I28" s="20">
        <v>6</v>
      </c>
      <c r="J28" s="20">
        <v>21</v>
      </c>
      <c r="K28" s="24"/>
      <c r="L28" s="13">
        <f>L25+1</f>
        <v>9</v>
      </c>
      <c r="M28" s="15" t="s">
        <v>11</v>
      </c>
      <c r="N28" s="10" t="s">
        <v>33</v>
      </c>
      <c r="O28" s="3">
        <v>2.68011</v>
      </c>
      <c r="P28" s="4">
        <v>3.3892739999999999</v>
      </c>
      <c r="Q28" s="20">
        <v>5</v>
      </c>
      <c r="R28" s="20">
        <v>0</v>
      </c>
      <c r="S28" s="20">
        <v>6</v>
      </c>
      <c r="T28" s="20">
        <v>0</v>
      </c>
      <c r="V28" s="30">
        <v>9</v>
      </c>
      <c r="W28" s="8" t="s">
        <v>11</v>
      </c>
      <c r="X28" s="8" t="s">
        <v>33</v>
      </c>
      <c r="Y28" s="4">
        <f t="shared" si="1"/>
        <v>-29.470789473684206</v>
      </c>
      <c r="Z28" s="4">
        <f t="shared" si="1"/>
        <v>-34.821653846153851</v>
      </c>
      <c r="AA28" s="4">
        <f t="shared" si="1"/>
        <v>0</v>
      </c>
      <c r="AB28" s="4">
        <f t="shared" si="1"/>
        <v>-100</v>
      </c>
      <c r="AC28" s="4">
        <f t="shared" si="1"/>
        <v>0</v>
      </c>
      <c r="AD28" s="4">
        <f t="shared" si="1"/>
        <v>-100</v>
      </c>
    </row>
    <row r="29" spans="2:30" x14ac:dyDescent="0.35">
      <c r="B29" s="14"/>
      <c r="C29" s="17"/>
      <c r="D29" s="10" t="s">
        <v>34</v>
      </c>
      <c r="E29" s="3">
        <v>4</v>
      </c>
      <c r="F29" s="4">
        <v>8</v>
      </c>
      <c r="G29" s="20">
        <v>5</v>
      </c>
      <c r="H29" s="20">
        <v>591</v>
      </c>
      <c r="I29" s="20">
        <v>6</v>
      </c>
      <c r="J29" s="20">
        <v>214</v>
      </c>
      <c r="K29" s="24"/>
      <c r="L29" s="14"/>
      <c r="M29" s="17"/>
      <c r="N29" s="10" t="s">
        <v>34</v>
      </c>
      <c r="O29" s="3">
        <v>2.816325</v>
      </c>
      <c r="P29" s="4">
        <v>4.9789890000000003</v>
      </c>
      <c r="Q29" s="20">
        <v>5</v>
      </c>
      <c r="R29" s="20">
        <v>28</v>
      </c>
      <c r="S29" s="20">
        <v>6</v>
      </c>
      <c r="T29" s="20">
        <v>23</v>
      </c>
      <c r="V29" s="8"/>
      <c r="W29" s="8"/>
      <c r="X29" s="8" t="s">
        <v>34</v>
      </c>
      <c r="Y29" s="4">
        <f t="shared" si="1"/>
        <v>-29.591875000000002</v>
      </c>
      <c r="Z29" s="4">
        <f t="shared" si="1"/>
        <v>-37.762637499999997</v>
      </c>
      <c r="AA29" s="4">
        <f t="shared" si="1"/>
        <v>0</v>
      </c>
      <c r="AB29" s="4">
        <f t="shared" si="1"/>
        <v>-95.262267343485618</v>
      </c>
      <c r="AC29" s="4">
        <f t="shared" si="1"/>
        <v>0</v>
      </c>
      <c r="AD29" s="4">
        <f t="shared" si="1"/>
        <v>-89.252336448598129</v>
      </c>
    </row>
    <row r="30" spans="2:30" x14ac:dyDescent="0.35">
      <c r="B30" s="11"/>
      <c r="C30" s="12"/>
      <c r="D30" s="10" t="s">
        <v>35</v>
      </c>
      <c r="E30" s="3">
        <v>4.2</v>
      </c>
      <c r="F30" s="4">
        <v>12</v>
      </c>
      <c r="G30" s="20">
        <v>5</v>
      </c>
      <c r="H30" s="20">
        <v>1139</v>
      </c>
      <c r="I30" s="20">
        <v>6</v>
      </c>
      <c r="J30" s="20">
        <v>466</v>
      </c>
      <c r="K30" s="24"/>
      <c r="L30" s="11"/>
      <c r="M30" s="12"/>
      <c r="N30" s="10" t="s">
        <v>35</v>
      </c>
      <c r="O30" s="3">
        <v>2.9789460000000001</v>
      </c>
      <c r="P30" s="4">
        <v>7.2653309999999998</v>
      </c>
      <c r="Q30" s="20">
        <v>5</v>
      </c>
      <c r="R30" s="20">
        <v>63</v>
      </c>
      <c r="S30" s="20">
        <v>6</v>
      </c>
      <c r="T30" s="20">
        <v>40</v>
      </c>
      <c r="V30" s="8"/>
      <c r="W30" s="8"/>
      <c r="X30" s="8" t="s">
        <v>35</v>
      </c>
      <c r="Y30" s="4">
        <f t="shared" si="1"/>
        <v>-29.072714285714284</v>
      </c>
      <c r="Z30" s="4">
        <f t="shared" si="1"/>
        <v>-39.455575000000003</v>
      </c>
      <c r="AA30" s="4">
        <f t="shared" si="1"/>
        <v>0</v>
      </c>
      <c r="AB30" s="4">
        <f t="shared" si="1"/>
        <v>-94.468832309043023</v>
      </c>
      <c r="AC30" s="4">
        <f t="shared" si="1"/>
        <v>0</v>
      </c>
      <c r="AD30" s="4">
        <f t="shared" si="1"/>
        <v>-91.416309012875544</v>
      </c>
    </row>
    <row r="31" spans="2:30" x14ac:dyDescent="0.35">
      <c r="B31" s="13">
        <f>B28+1</f>
        <v>10</v>
      </c>
      <c r="C31" s="15" t="s">
        <v>4</v>
      </c>
      <c r="D31" s="10" t="s">
        <v>33</v>
      </c>
      <c r="E31" s="3">
        <v>8.1001530000000006</v>
      </c>
      <c r="F31" s="4">
        <v>19.418804999999999</v>
      </c>
      <c r="G31" s="20">
        <v>91</v>
      </c>
      <c r="H31" s="20">
        <v>201</v>
      </c>
      <c r="I31" s="20">
        <v>131</v>
      </c>
      <c r="J31" s="20">
        <v>238</v>
      </c>
      <c r="K31" s="24"/>
      <c r="L31" s="13">
        <f>L28+1</f>
        <v>10</v>
      </c>
      <c r="M31" s="15" t="s">
        <v>4</v>
      </c>
      <c r="N31" s="10" t="s">
        <v>33</v>
      </c>
      <c r="O31" s="3">
        <v>6.3143459999999996</v>
      </c>
      <c r="P31" s="4">
        <v>13.639832999999999</v>
      </c>
      <c r="Q31" s="20">
        <v>79</v>
      </c>
      <c r="R31" s="20">
        <v>173</v>
      </c>
      <c r="S31" s="20">
        <v>127</v>
      </c>
      <c r="T31" s="20">
        <v>226</v>
      </c>
      <c r="V31" s="30">
        <v>10</v>
      </c>
      <c r="W31" s="8" t="s">
        <v>4</v>
      </c>
      <c r="X31" s="8" t="s">
        <v>33</v>
      </c>
      <c r="Y31" s="4">
        <f t="shared" si="1"/>
        <v>-22.046583564532682</v>
      </c>
      <c r="Z31" s="4">
        <f t="shared" si="1"/>
        <v>-29.75966852749178</v>
      </c>
      <c r="AA31" s="4">
        <f t="shared" si="1"/>
        <v>-13.186813186813188</v>
      </c>
      <c r="AB31" s="4">
        <f t="shared" si="1"/>
        <v>-13.930348258706468</v>
      </c>
      <c r="AC31" s="4">
        <f t="shared" si="1"/>
        <v>-3.0534351145038165</v>
      </c>
      <c r="AD31" s="4">
        <f t="shared" si="1"/>
        <v>-5.0420168067226889</v>
      </c>
    </row>
    <row r="32" spans="2:30" x14ac:dyDescent="0.35">
      <c r="B32" s="14"/>
      <c r="C32" s="17"/>
      <c r="D32" s="10" t="s">
        <v>34</v>
      </c>
      <c r="E32" s="3">
        <v>8.7349770000000007</v>
      </c>
      <c r="F32" s="4">
        <v>29.073744000000001</v>
      </c>
      <c r="G32" s="20">
        <v>92</v>
      </c>
      <c r="H32" s="20">
        <v>509</v>
      </c>
      <c r="I32" s="20">
        <v>134</v>
      </c>
      <c r="J32" s="20">
        <v>380</v>
      </c>
      <c r="K32" s="24"/>
      <c r="L32" s="14"/>
      <c r="M32" s="17"/>
      <c r="N32" s="10" t="s">
        <v>34</v>
      </c>
      <c r="O32" s="3">
        <v>6.7650300000000003</v>
      </c>
      <c r="P32" s="4">
        <v>15.406794</v>
      </c>
      <c r="Q32" s="20">
        <v>80</v>
      </c>
      <c r="R32" s="20">
        <v>225</v>
      </c>
      <c r="S32" s="20">
        <v>130</v>
      </c>
      <c r="T32" s="20">
        <v>279</v>
      </c>
      <c r="V32" s="8"/>
      <c r="W32" s="8"/>
      <c r="X32" s="8" t="s">
        <v>34</v>
      </c>
      <c r="Y32" s="4">
        <f t="shared" si="1"/>
        <v>-22.552400538661981</v>
      </c>
      <c r="Z32" s="4">
        <f t="shared" si="1"/>
        <v>-47.007877623191568</v>
      </c>
      <c r="AA32" s="4">
        <f t="shared" si="1"/>
        <v>-13.043478260869565</v>
      </c>
      <c r="AB32" s="4">
        <f t="shared" si="1"/>
        <v>-55.79567779960707</v>
      </c>
      <c r="AC32" s="4">
        <f t="shared" si="1"/>
        <v>-2.9850746268656714</v>
      </c>
      <c r="AD32" s="4">
        <f t="shared" si="1"/>
        <v>-26.578947368421051</v>
      </c>
    </row>
    <row r="33" spans="2:30" x14ac:dyDescent="0.35">
      <c r="B33" s="11"/>
      <c r="C33" s="12"/>
      <c r="D33" s="10" t="s">
        <v>35</v>
      </c>
      <c r="E33" s="3">
        <v>9.4860629999999997</v>
      </c>
      <c r="F33" s="4">
        <v>41.808951</v>
      </c>
      <c r="G33" s="20">
        <v>92</v>
      </c>
      <c r="H33" s="20">
        <v>990</v>
      </c>
      <c r="I33" s="20">
        <v>134</v>
      </c>
      <c r="J33" s="20">
        <v>747</v>
      </c>
      <c r="K33" s="24"/>
      <c r="L33" s="11"/>
      <c r="M33" s="12"/>
      <c r="N33" s="10" t="s">
        <v>35</v>
      </c>
      <c r="O33" s="3">
        <v>7.3367279999999999</v>
      </c>
      <c r="P33" s="4">
        <v>18.677412</v>
      </c>
      <c r="Q33" s="20">
        <v>80</v>
      </c>
      <c r="R33" s="20">
        <v>336</v>
      </c>
      <c r="S33" s="20">
        <v>130</v>
      </c>
      <c r="T33" s="20">
        <v>479</v>
      </c>
      <c r="V33" s="8"/>
      <c r="W33" s="8"/>
      <c r="X33" s="8" t="s">
        <v>35</v>
      </c>
      <c r="Y33" s="4">
        <f t="shared" si="1"/>
        <v>-22.65781916059381</v>
      </c>
      <c r="Z33" s="4">
        <f t="shared" si="1"/>
        <v>-55.326762443764736</v>
      </c>
      <c r="AA33" s="4">
        <f t="shared" si="1"/>
        <v>-13.043478260869565</v>
      </c>
      <c r="AB33" s="4">
        <f t="shared" si="1"/>
        <v>-66.060606060606062</v>
      </c>
      <c r="AC33" s="4">
        <f t="shared" si="1"/>
        <v>-2.9850746268656714</v>
      </c>
      <c r="AD33" s="4">
        <f t="shared" si="1"/>
        <v>-35.87684069611781</v>
      </c>
    </row>
    <row r="34" spans="2:30" x14ac:dyDescent="0.35">
      <c r="B34" s="13">
        <f>B31+1</f>
        <v>11</v>
      </c>
      <c r="C34" s="15" t="s">
        <v>3</v>
      </c>
      <c r="D34" s="10" t="s">
        <v>33</v>
      </c>
      <c r="E34" s="3">
        <v>19.704708</v>
      </c>
      <c r="F34" s="4">
        <v>34.638632999999999</v>
      </c>
      <c r="G34" s="20">
        <v>129</v>
      </c>
      <c r="H34" s="20">
        <v>1865</v>
      </c>
      <c r="I34" s="20">
        <v>77</v>
      </c>
      <c r="J34" s="20">
        <v>1270</v>
      </c>
      <c r="K34" s="24"/>
      <c r="L34" s="13">
        <f>L31+1</f>
        <v>11</v>
      </c>
      <c r="M34" s="15" t="s">
        <v>3</v>
      </c>
      <c r="N34" s="10" t="s">
        <v>33</v>
      </c>
      <c r="O34" s="3">
        <v>19.701459</v>
      </c>
      <c r="P34" s="4">
        <v>34.638381000000003</v>
      </c>
      <c r="Q34" s="20">
        <v>129</v>
      </c>
      <c r="R34" s="20">
        <v>1865</v>
      </c>
      <c r="S34" s="20">
        <v>77</v>
      </c>
      <c r="T34" s="20">
        <v>1270</v>
      </c>
      <c r="V34" s="30">
        <v>11</v>
      </c>
      <c r="W34" s="8" t="s">
        <v>3</v>
      </c>
      <c r="X34" s="8" t="s">
        <v>33</v>
      </c>
      <c r="Y34" s="4">
        <f t="shared" si="1"/>
        <v>-1.6488445299469953E-2</v>
      </c>
      <c r="Z34" s="4">
        <f t="shared" si="1"/>
        <v>-7.2751138878992194E-4</v>
      </c>
      <c r="AA34" s="4">
        <f t="shared" si="1"/>
        <v>0</v>
      </c>
      <c r="AB34" s="4">
        <f t="shared" si="1"/>
        <v>0</v>
      </c>
      <c r="AC34" s="4">
        <f t="shared" si="1"/>
        <v>0</v>
      </c>
      <c r="AD34" s="4">
        <f t="shared" si="1"/>
        <v>0</v>
      </c>
    </row>
    <row r="35" spans="2:30" x14ac:dyDescent="0.35">
      <c r="B35" s="14"/>
      <c r="C35" s="17"/>
      <c r="D35" s="10" t="s">
        <v>34</v>
      </c>
      <c r="E35" s="3">
        <v>23.190038999999999</v>
      </c>
      <c r="F35" s="4">
        <v>52.159401000000003</v>
      </c>
      <c r="G35" s="20">
        <v>1412</v>
      </c>
      <c r="H35" s="20">
        <v>3081</v>
      </c>
      <c r="I35" s="20">
        <v>102</v>
      </c>
      <c r="J35" s="20">
        <v>1287</v>
      </c>
      <c r="K35" s="24"/>
      <c r="L35" s="14"/>
      <c r="M35" s="17"/>
      <c r="N35" s="10" t="s">
        <v>34</v>
      </c>
      <c r="O35" s="3">
        <v>23.186736</v>
      </c>
      <c r="P35" s="4">
        <v>52.159058999999999</v>
      </c>
      <c r="Q35" s="20">
        <v>1412</v>
      </c>
      <c r="R35" s="20">
        <v>3081</v>
      </c>
      <c r="S35" s="20">
        <v>102</v>
      </c>
      <c r="T35" s="20">
        <v>1287</v>
      </c>
      <c r="V35" s="8"/>
      <c r="W35" s="8"/>
      <c r="X35" s="8" t="s">
        <v>34</v>
      </c>
      <c r="Y35" s="4">
        <f t="shared" si="1"/>
        <v>-1.4243184325817417E-2</v>
      </c>
      <c r="Z35" s="4">
        <f t="shared" si="1"/>
        <v>-6.5568237642030268E-4</v>
      </c>
      <c r="AA35" s="4">
        <f t="shared" si="1"/>
        <v>0</v>
      </c>
      <c r="AB35" s="4">
        <f t="shared" si="1"/>
        <v>0</v>
      </c>
      <c r="AC35" s="4">
        <f t="shared" si="1"/>
        <v>0</v>
      </c>
      <c r="AD35" s="4">
        <f t="shared" si="1"/>
        <v>0</v>
      </c>
    </row>
    <row r="36" spans="2:30" x14ac:dyDescent="0.35">
      <c r="B36" s="11"/>
      <c r="C36" s="12"/>
      <c r="D36" s="10" t="s">
        <v>35</v>
      </c>
      <c r="E36" s="3">
        <v>31.788198000000001</v>
      </c>
      <c r="F36" s="4">
        <v>60.240375</v>
      </c>
      <c r="G36" s="20">
        <v>1414</v>
      </c>
      <c r="H36" s="20">
        <v>3504</v>
      </c>
      <c r="I36" s="20">
        <v>103</v>
      </c>
      <c r="J36" s="20">
        <v>2382</v>
      </c>
      <c r="K36" s="24"/>
      <c r="L36" s="11"/>
      <c r="M36" s="12"/>
      <c r="N36" s="10" t="s">
        <v>35</v>
      </c>
      <c r="O36" s="3">
        <v>31.784877000000002</v>
      </c>
      <c r="P36" s="4">
        <v>60.239727000000002</v>
      </c>
      <c r="Q36" s="20">
        <v>1414</v>
      </c>
      <c r="R36" s="20">
        <v>3504</v>
      </c>
      <c r="S36" s="20">
        <v>103</v>
      </c>
      <c r="T36" s="20">
        <v>2382</v>
      </c>
      <c r="V36" s="8"/>
      <c r="W36" s="8"/>
      <c r="X36" s="8" t="s">
        <v>35</v>
      </c>
      <c r="Y36" s="4">
        <f t="shared" si="1"/>
        <v>-1.044727354472778E-2</v>
      </c>
      <c r="Z36" s="4">
        <f t="shared" si="1"/>
        <v>-1.0756905148718041E-3</v>
      </c>
      <c r="AA36" s="4">
        <f t="shared" si="1"/>
        <v>0</v>
      </c>
      <c r="AB36" s="4">
        <f t="shared" si="1"/>
        <v>0</v>
      </c>
      <c r="AC36" s="4">
        <f t="shared" si="1"/>
        <v>0</v>
      </c>
      <c r="AD36" s="4">
        <f t="shared" si="1"/>
        <v>0</v>
      </c>
    </row>
    <row r="37" spans="2:30" x14ac:dyDescent="0.35">
      <c r="B37" s="145" t="s">
        <v>42</v>
      </c>
      <c r="C37" s="145"/>
      <c r="D37" s="8" t="s">
        <v>33</v>
      </c>
      <c r="E37" s="4">
        <f>SUM(E4,E7,E10,E13,E16,E19,E22,E25,E28,E31,E34)</f>
        <v>406.47501</v>
      </c>
      <c r="F37" s="4">
        <f t="shared" ref="F37:J37" si="2">SUM(F4,F7,F10,F13,F16,F19,F22,F25,F28,F31,F34)</f>
        <v>538.09971799999994</v>
      </c>
      <c r="G37" s="46">
        <f t="shared" si="2"/>
        <v>388264</v>
      </c>
      <c r="H37" s="46">
        <f t="shared" si="2"/>
        <v>110647</v>
      </c>
      <c r="I37" s="46">
        <f t="shared" si="2"/>
        <v>177823</v>
      </c>
      <c r="J37" s="46">
        <f t="shared" si="2"/>
        <v>58423</v>
      </c>
      <c r="K37" s="116"/>
      <c r="L37" s="145" t="s">
        <v>42</v>
      </c>
      <c r="M37" s="145"/>
      <c r="N37" s="8" t="s">
        <v>33</v>
      </c>
      <c r="O37" s="4">
        <f>SUM(O4,O7,O10,O13,O16,O19,O22,O25,O28,O31,O34)</f>
        <v>86.754430999999997</v>
      </c>
      <c r="P37" s="4">
        <f t="shared" ref="P37:T37" si="3">SUM(P4,P7,P10,P13,P16,P19,P22,P25,P28,P31,P34)</f>
        <v>359.94505199999998</v>
      </c>
      <c r="Q37" s="46">
        <f t="shared" si="3"/>
        <v>290</v>
      </c>
      <c r="R37" s="46">
        <f t="shared" si="3"/>
        <v>8435</v>
      </c>
      <c r="S37" s="46">
        <f t="shared" si="3"/>
        <v>254</v>
      </c>
      <c r="T37" s="46">
        <f t="shared" si="3"/>
        <v>5194</v>
      </c>
      <c r="V37" s="145" t="s">
        <v>42</v>
      </c>
      <c r="W37" s="145"/>
      <c r="X37" s="8"/>
      <c r="Y37" s="4">
        <f t="shared" si="1"/>
        <v>-78.656884466279976</v>
      </c>
      <c r="Z37" s="4">
        <f t="shared" si="1"/>
        <v>-33.108113615476746</v>
      </c>
      <c r="AA37" s="4">
        <f t="shared" si="1"/>
        <v>-99.925308552943363</v>
      </c>
      <c r="AB37" s="4">
        <f t="shared" si="1"/>
        <v>-92.376657297531793</v>
      </c>
      <c r="AC37" s="4">
        <f t="shared" si="1"/>
        <v>-99.857161334585527</v>
      </c>
      <c r="AD37" s="4">
        <f t="shared" si="1"/>
        <v>-91.109665713845573</v>
      </c>
    </row>
    <row r="38" spans="2:30" x14ac:dyDescent="0.35">
      <c r="B38" s="145"/>
      <c r="C38" s="145"/>
      <c r="D38" s="8" t="s">
        <v>34</v>
      </c>
      <c r="E38" s="4">
        <f t="shared" ref="E38:J39" si="4">SUM(E5,E8,E11,E14,E17,E20,E23,E26,E29,E32,E35)</f>
        <v>510.85723000000013</v>
      </c>
      <c r="F38" s="4">
        <f t="shared" si="4"/>
        <v>670.10180600000001</v>
      </c>
      <c r="G38" s="46">
        <f t="shared" si="4"/>
        <v>443879</v>
      </c>
      <c r="H38" s="46">
        <f t="shared" si="4"/>
        <v>159776</v>
      </c>
      <c r="I38" s="46">
        <f t="shared" si="4"/>
        <v>206591</v>
      </c>
      <c r="J38" s="46">
        <f t="shared" si="4"/>
        <v>78609</v>
      </c>
      <c r="K38" s="116"/>
      <c r="L38" s="145"/>
      <c r="M38" s="145"/>
      <c r="N38" s="8" t="s">
        <v>34</v>
      </c>
      <c r="O38" s="4">
        <f t="shared" ref="O38:T39" si="5">SUM(O5,O8,O11,O14,O17,O20,O23,O26,O29,O32,O35)</f>
        <v>109.57942800000001</v>
      </c>
      <c r="P38" s="4">
        <f t="shared" si="5"/>
        <v>465.62884600000007</v>
      </c>
      <c r="Q38" s="46">
        <f t="shared" si="5"/>
        <v>1594</v>
      </c>
      <c r="R38" s="46">
        <f t="shared" si="5"/>
        <v>12540</v>
      </c>
      <c r="S38" s="46">
        <f t="shared" si="5"/>
        <v>291</v>
      </c>
      <c r="T38" s="46">
        <f t="shared" si="5"/>
        <v>7359</v>
      </c>
      <c r="V38" s="145"/>
      <c r="W38" s="145"/>
      <c r="X38" s="8"/>
      <c r="Y38" s="4">
        <f t="shared" si="1"/>
        <v>-78.549891914028507</v>
      </c>
      <c r="Z38" s="4">
        <f t="shared" si="1"/>
        <v>-30.5137157024764</v>
      </c>
      <c r="AA38" s="4">
        <f t="shared" si="1"/>
        <v>-99.640893126279906</v>
      </c>
      <c r="AB38" s="4">
        <f t="shared" si="1"/>
        <v>-92.151512116963758</v>
      </c>
      <c r="AC38" s="4">
        <f t="shared" si="1"/>
        <v>-99.859141976175152</v>
      </c>
      <c r="AD38" s="4">
        <f t="shared" si="1"/>
        <v>-90.638476510323244</v>
      </c>
    </row>
    <row r="39" spans="2:30" x14ac:dyDescent="0.35">
      <c r="B39" s="145"/>
      <c r="C39" s="145"/>
      <c r="D39" s="8" t="s">
        <v>35</v>
      </c>
      <c r="E39" s="4">
        <f t="shared" si="4"/>
        <v>558.70080099999996</v>
      </c>
      <c r="F39" s="4">
        <f t="shared" si="4"/>
        <v>825.77004799999997</v>
      </c>
      <c r="G39" s="46">
        <f t="shared" si="4"/>
        <v>453235</v>
      </c>
      <c r="H39" s="46">
        <f t="shared" si="4"/>
        <v>225167</v>
      </c>
      <c r="I39" s="46">
        <f t="shared" si="4"/>
        <v>211832</v>
      </c>
      <c r="J39" s="46">
        <f t="shared" si="4"/>
        <v>109505</v>
      </c>
      <c r="K39" s="116"/>
      <c r="L39" s="145"/>
      <c r="M39" s="145"/>
      <c r="N39" s="8" t="s">
        <v>35</v>
      </c>
      <c r="O39" s="4">
        <f t="shared" si="5"/>
        <v>144.135887</v>
      </c>
      <c r="P39" s="4">
        <f t="shared" si="5"/>
        <v>512.86800700000003</v>
      </c>
      <c r="Q39" s="46">
        <f t="shared" si="5"/>
        <v>2295</v>
      </c>
      <c r="R39" s="46">
        <f t="shared" si="5"/>
        <v>17562</v>
      </c>
      <c r="S39" s="46">
        <f t="shared" si="5"/>
        <v>785</v>
      </c>
      <c r="T39" s="46">
        <f t="shared" si="5"/>
        <v>11743</v>
      </c>
      <c r="V39" s="145"/>
      <c r="W39" s="145"/>
      <c r="X39" s="8"/>
      <c r="Y39" s="4">
        <f t="shared" si="1"/>
        <v>-74.201596499948451</v>
      </c>
      <c r="Z39" s="4">
        <f t="shared" si="1"/>
        <v>-37.892151908130231</v>
      </c>
      <c r="AA39" s="4">
        <f t="shared" si="1"/>
        <v>-99.493640164594524</v>
      </c>
      <c r="AB39" s="4">
        <f t="shared" si="1"/>
        <v>-92.20045566179769</v>
      </c>
      <c r="AC39" s="4">
        <f t="shared" si="1"/>
        <v>-99.629423316590504</v>
      </c>
      <c r="AD39" s="4">
        <f t="shared" si="1"/>
        <v>-89.276288753938175</v>
      </c>
    </row>
  </sheetData>
  <mergeCells count="9">
    <mergeCell ref="B37:C39"/>
    <mergeCell ref="L37:M39"/>
    <mergeCell ref="V37:W39"/>
    <mergeCell ref="D3:E3"/>
    <mergeCell ref="B2:J2"/>
    <mergeCell ref="L2:T2"/>
    <mergeCell ref="V2:AD2"/>
    <mergeCell ref="N3:O3"/>
    <mergeCell ref="X3:Y3"/>
  </mergeCells>
  <pageMargins left="0.7" right="0.7" top="0.75" bottom="0.75"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F7699-4D6A-4E45-94DE-E654D2EC781E}">
  <dimension ref="A2:AD36"/>
  <sheetViews>
    <sheetView workbookViewId="0">
      <selection activeCell="K34" sqref="K34"/>
    </sheetView>
  </sheetViews>
  <sheetFormatPr defaultRowHeight="14.5" x14ac:dyDescent="0.35"/>
  <cols>
    <col min="2" max="2" width="4.81640625" customWidth="1"/>
    <col min="3" max="3" width="21.453125" customWidth="1"/>
    <col min="4" max="4" width="3.36328125" customWidth="1"/>
    <col min="5" max="5" width="12.6328125" customWidth="1"/>
    <col min="6" max="6" width="15.36328125" customWidth="1"/>
    <col min="7" max="7" width="11.81640625" customWidth="1"/>
    <col min="8" max="8" width="14.6328125" customWidth="1"/>
    <col min="9" max="9" width="13.1796875" customWidth="1"/>
    <col min="10" max="10" width="14.90625" customWidth="1"/>
    <col min="11" max="11" width="3.36328125" customWidth="1"/>
    <col min="12" max="12" width="4.81640625" customWidth="1"/>
    <col min="13" max="13" width="21.26953125" customWidth="1"/>
    <col min="14" max="14" width="3.36328125" customWidth="1"/>
    <col min="15" max="15" width="12" customWidth="1"/>
    <col min="16" max="16" width="16.36328125" customWidth="1"/>
    <col min="17" max="17" width="15.36328125" customWidth="1"/>
    <col min="18" max="18" width="12.26953125" customWidth="1"/>
    <col min="19" max="19" width="14.54296875" style="25" customWidth="1"/>
    <col min="20" max="20" width="14.90625" style="25" customWidth="1"/>
    <col min="21" max="21" width="4.81640625" style="119" customWidth="1"/>
    <col min="22" max="22" width="4.1796875" style="25" customWidth="1"/>
    <col min="23" max="23" width="22.26953125" style="25" customWidth="1"/>
    <col min="24" max="24" width="3.08984375" style="25" customWidth="1"/>
    <col min="25" max="25" width="14.26953125" style="25" customWidth="1"/>
    <col min="26" max="26" width="13.7265625" style="25" customWidth="1"/>
    <col min="27" max="27" width="14.90625" style="25" customWidth="1"/>
    <col min="28" max="28" width="16.08984375" style="25" customWidth="1"/>
    <col min="29" max="29" width="12.7265625" style="25" customWidth="1"/>
    <col min="30" max="30" width="13.90625" customWidth="1"/>
  </cols>
  <sheetData>
    <row r="2" spans="1:30" x14ac:dyDescent="0.35">
      <c r="A2" s="23"/>
      <c r="B2" s="135" t="s">
        <v>667</v>
      </c>
      <c r="C2" s="136"/>
      <c r="D2" s="136"/>
      <c r="E2" s="136"/>
      <c r="F2" s="136"/>
      <c r="G2" s="136"/>
      <c r="H2" s="136"/>
      <c r="I2" s="136"/>
      <c r="J2" s="137"/>
      <c r="K2" s="23"/>
      <c r="L2" s="135" t="s">
        <v>668</v>
      </c>
      <c r="M2" s="136"/>
      <c r="N2" s="136"/>
      <c r="O2" s="136"/>
      <c r="P2" s="136"/>
      <c r="Q2" s="136"/>
      <c r="R2" s="136"/>
      <c r="S2" s="136"/>
      <c r="T2" s="137"/>
      <c r="U2" s="115"/>
      <c r="V2" s="172" t="s">
        <v>669</v>
      </c>
      <c r="W2" s="173"/>
      <c r="X2" s="173"/>
      <c r="Y2" s="173"/>
      <c r="Z2" s="173"/>
      <c r="AA2" s="173"/>
      <c r="AB2" s="173"/>
      <c r="AC2" s="173"/>
      <c r="AD2" s="174"/>
    </row>
    <row r="3" spans="1:30" ht="60" customHeight="1" x14ac:dyDescent="0.35">
      <c r="B3" s="1" t="s">
        <v>1</v>
      </c>
      <c r="C3" s="19" t="s">
        <v>0</v>
      </c>
      <c r="D3" s="138" t="s">
        <v>136</v>
      </c>
      <c r="E3" s="138"/>
      <c r="F3" s="114" t="s">
        <v>133</v>
      </c>
      <c r="G3" s="114" t="s">
        <v>138</v>
      </c>
      <c r="H3" s="114" t="s">
        <v>134</v>
      </c>
      <c r="I3" s="114" t="s">
        <v>137</v>
      </c>
      <c r="J3" s="114" t="s">
        <v>135</v>
      </c>
      <c r="L3" s="16" t="s">
        <v>1</v>
      </c>
      <c r="M3" s="16" t="s">
        <v>0</v>
      </c>
      <c r="N3" s="178" t="s">
        <v>136</v>
      </c>
      <c r="O3" s="179"/>
      <c r="P3" s="114" t="s">
        <v>133</v>
      </c>
      <c r="Q3" s="114" t="s">
        <v>138</v>
      </c>
      <c r="R3" s="114" t="s">
        <v>134</v>
      </c>
      <c r="S3" s="114" t="s">
        <v>137</v>
      </c>
      <c r="T3" s="114" t="s">
        <v>135</v>
      </c>
      <c r="U3" s="51"/>
      <c r="V3" s="1" t="s">
        <v>1</v>
      </c>
      <c r="W3" s="16" t="s">
        <v>0</v>
      </c>
      <c r="X3" s="178" t="s">
        <v>136</v>
      </c>
      <c r="Y3" s="179"/>
      <c r="Z3" s="114" t="s">
        <v>133</v>
      </c>
      <c r="AA3" s="114" t="s">
        <v>138</v>
      </c>
      <c r="AB3" s="114" t="s">
        <v>134</v>
      </c>
      <c r="AC3" s="114" t="s">
        <v>137</v>
      </c>
      <c r="AD3" s="114" t="s">
        <v>135</v>
      </c>
    </row>
    <row r="4" spans="1:30" x14ac:dyDescent="0.35">
      <c r="B4" s="13">
        <v>1</v>
      </c>
      <c r="C4" s="15" t="s">
        <v>36</v>
      </c>
      <c r="D4" s="10" t="s">
        <v>33</v>
      </c>
      <c r="E4" s="3">
        <v>9.6</v>
      </c>
      <c r="F4" s="4">
        <v>1.4</v>
      </c>
      <c r="G4" s="20">
        <v>167</v>
      </c>
      <c r="H4" s="20">
        <v>38</v>
      </c>
      <c r="I4" s="20">
        <v>81</v>
      </c>
      <c r="J4" s="20">
        <v>21</v>
      </c>
      <c r="L4" s="13">
        <v>1</v>
      </c>
      <c r="M4" s="15" t="s">
        <v>36</v>
      </c>
      <c r="N4" s="10" t="s">
        <v>33</v>
      </c>
      <c r="O4" s="3">
        <v>9.5604250000000004</v>
      </c>
      <c r="P4" s="4">
        <v>1.2123999999999999</v>
      </c>
      <c r="Q4" s="45">
        <v>167</v>
      </c>
      <c r="R4" s="46">
        <v>0</v>
      </c>
      <c r="S4" s="70">
        <v>81</v>
      </c>
      <c r="T4" s="70">
        <v>0</v>
      </c>
      <c r="U4" s="117"/>
      <c r="V4" s="15">
        <v>1</v>
      </c>
      <c r="W4" s="15" t="s">
        <v>36</v>
      </c>
      <c r="X4" s="10" t="s">
        <v>33</v>
      </c>
      <c r="Y4" s="118">
        <f>((O4-E4)/E4)*100</f>
        <v>-0.41223958333332555</v>
      </c>
      <c r="Z4" s="118">
        <f t="shared" ref="Z4:AD19" si="0">((P4-F4)/F4)*100</f>
        <v>-13.4</v>
      </c>
      <c r="AA4" s="118">
        <f t="shared" si="0"/>
        <v>0</v>
      </c>
      <c r="AB4" s="118">
        <f t="shared" si="0"/>
        <v>-100</v>
      </c>
      <c r="AC4" s="118">
        <f t="shared" si="0"/>
        <v>0</v>
      </c>
      <c r="AD4" s="118">
        <f t="shared" si="0"/>
        <v>-100</v>
      </c>
    </row>
    <row r="5" spans="1:30" x14ac:dyDescent="0.35">
      <c r="B5" s="14"/>
      <c r="C5" s="17"/>
      <c r="D5" s="10" t="s">
        <v>34</v>
      </c>
      <c r="E5" s="3">
        <v>10.1</v>
      </c>
      <c r="F5" s="4">
        <v>3.8</v>
      </c>
      <c r="G5" s="20">
        <v>167</v>
      </c>
      <c r="H5" s="20">
        <v>38</v>
      </c>
      <c r="I5" s="20">
        <v>81</v>
      </c>
      <c r="J5" s="20">
        <v>21</v>
      </c>
      <c r="L5" s="14"/>
      <c r="M5" s="17"/>
      <c r="N5" s="10" t="s">
        <v>34</v>
      </c>
      <c r="O5" s="3">
        <v>10.036775</v>
      </c>
      <c r="P5" s="4">
        <v>2.6</v>
      </c>
      <c r="Q5" s="45">
        <v>167</v>
      </c>
      <c r="R5" s="46">
        <v>0</v>
      </c>
      <c r="S5" s="70">
        <v>81</v>
      </c>
      <c r="T5" s="70">
        <v>0</v>
      </c>
      <c r="U5" s="117"/>
      <c r="V5" s="17"/>
      <c r="W5" s="17"/>
      <c r="X5" s="10" t="s">
        <v>34</v>
      </c>
      <c r="Y5" s="118">
        <f t="shared" ref="Y5:AB36" si="1">((O5-E5)/E5)*100</f>
        <v>-0.625990099009893</v>
      </c>
      <c r="Z5" s="118">
        <f t="shared" si="0"/>
        <v>-31.578947368421044</v>
      </c>
      <c r="AA5" s="118">
        <f t="shared" si="0"/>
        <v>0</v>
      </c>
      <c r="AB5" s="118">
        <f t="shared" si="0"/>
        <v>-100</v>
      </c>
      <c r="AC5" s="118">
        <f t="shared" si="0"/>
        <v>0</v>
      </c>
      <c r="AD5" s="118">
        <f t="shared" si="0"/>
        <v>-100</v>
      </c>
    </row>
    <row r="6" spans="1:30" x14ac:dyDescent="0.35">
      <c r="B6" s="11"/>
      <c r="C6" s="12"/>
      <c r="D6" s="10" t="s">
        <v>35</v>
      </c>
      <c r="E6" s="3">
        <v>11.2</v>
      </c>
      <c r="F6" s="4">
        <v>3.8</v>
      </c>
      <c r="G6" s="20">
        <v>205</v>
      </c>
      <c r="H6" s="20">
        <v>78</v>
      </c>
      <c r="I6" s="20">
        <v>102</v>
      </c>
      <c r="J6" s="20">
        <v>49</v>
      </c>
      <c r="L6" s="11"/>
      <c r="M6" s="12"/>
      <c r="N6" s="10" t="s">
        <v>35</v>
      </c>
      <c r="O6" s="3">
        <v>10.92535</v>
      </c>
      <c r="P6" s="4">
        <v>2.8</v>
      </c>
      <c r="Q6" s="45">
        <v>167</v>
      </c>
      <c r="R6" s="46">
        <v>0</v>
      </c>
      <c r="S6" s="70">
        <v>81</v>
      </c>
      <c r="T6" s="70">
        <v>0</v>
      </c>
      <c r="U6" s="117"/>
      <c r="V6" s="12"/>
      <c r="W6" s="12"/>
      <c r="X6" s="10" t="s">
        <v>35</v>
      </c>
      <c r="Y6" s="118">
        <f t="shared" si="1"/>
        <v>-2.4522321428571376</v>
      </c>
      <c r="Z6" s="118">
        <f t="shared" si="0"/>
        <v>-26.315789473684209</v>
      </c>
      <c r="AA6" s="118">
        <f t="shared" si="0"/>
        <v>-18.536585365853657</v>
      </c>
      <c r="AB6" s="118">
        <f t="shared" si="0"/>
        <v>-100</v>
      </c>
      <c r="AC6" s="118">
        <f t="shared" si="0"/>
        <v>-20.588235294117645</v>
      </c>
      <c r="AD6" s="118">
        <f t="shared" si="0"/>
        <v>-100</v>
      </c>
    </row>
    <row r="7" spans="1:30" x14ac:dyDescent="0.35">
      <c r="B7" s="13">
        <f>B4+1</f>
        <v>2</v>
      </c>
      <c r="C7" s="15" t="s">
        <v>24</v>
      </c>
      <c r="D7" s="10" t="s">
        <v>33</v>
      </c>
      <c r="E7" s="3">
        <v>13.6</v>
      </c>
      <c r="F7" s="4">
        <v>3</v>
      </c>
      <c r="G7" s="20">
        <v>842</v>
      </c>
      <c r="H7" s="20">
        <v>1187</v>
      </c>
      <c r="I7" s="20">
        <v>235</v>
      </c>
      <c r="J7" s="20">
        <v>461</v>
      </c>
      <c r="L7" s="13">
        <f>L4+1</f>
        <v>2</v>
      </c>
      <c r="M7" s="15" t="s">
        <v>24</v>
      </c>
      <c r="N7" s="10" t="s">
        <v>33</v>
      </c>
      <c r="O7" s="3">
        <v>12.854975</v>
      </c>
      <c r="P7" s="4">
        <v>2.2073</v>
      </c>
      <c r="Q7" s="45">
        <v>189</v>
      </c>
      <c r="R7" s="46">
        <v>1187</v>
      </c>
      <c r="S7" s="70">
        <v>58</v>
      </c>
      <c r="T7" s="70">
        <v>461</v>
      </c>
      <c r="U7" s="117"/>
      <c r="V7" s="15">
        <f>V4+1</f>
        <v>2</v>
      </c>
      <c r="W7" s="15" t="s">
        <v>24</v>
      </c>
      <c r="X7" s="10" t="s">
        <v>33</v>
      </c>
      <c r="Y7" s="118">
        <f t="shared" si="1"/>
        <v>-5.4781250000000004</v>
      </c>
      <c r="Z7" s="118">
        <f t="shared" si="0"/>
        <v>-26.423333333333332</v>
      </c>
      <c r="AA7" s="118">
        <f t="shared" si="0"/>
        <v>-77.553444180522575</v>
      </c>
      <c r="AB7" s="118">
        <f t="shared" si="0"/>
        <v>0</v>
      </c>
      <c r="AC7" s="118">
        <f t="shared" si="0"/>
        <v>-75.319148936170208</v>
      </c>
      <c r="AD7" s="118">
        <f t="shared" si="0"/>
        <v>0</v>
      </c>
    </row>
    <row r="8" spans="1:30" x14ac:dyDescent="0.35">
      <c r="B8" s="14"/>
      <c r="C8" s="17"/>
      <c r="D8" s="10" t="s">
        <v>34</v>
      </c>
      <c r="E8" s="3">
        <v>14</v>
      </c>
      <c r="F8" s="4">
        <v>6.3</v>
      </c>
      <c r="G8" s="20">
        <v>1169</v>
      </c>
      <c r="H8" s="20">
        <v>1193</v>
      </c>
      <c r="I8" s="20">
        <v>401</v>
      </c>
      <c r="J8" s="20">
        <v>501</v>
      </c>
      <c r="L8" s="14"/>
      <c r="M8" s="17"/>
      <c r="N8" s="10" t="s">
        <v>34</v>
      </c>
      <c r="O8" s="3">
        <v>13.119624999999999</v>
      </c>
      <c r="P8" s="4">
        <v>6.0857749999999999</v>
      </c>
      <c r="Q8" s="45">
        <v>516</v>
      </c>
      <c r="R8" s="46">
        <v>1193</v>
      </c>
      <c r="S8" s="70">
        <v>224</v>
      </c>
      <c r="T8" s="70">
        <v>501</v>
      </c>
      <c r="U8" s="117"/>
      <c r="V8" s="17"/>
      <c r="W8" s="17"/>
      <c r="X8" s="10" t="s">
        <v>34</v>
      </c>
      <c r="Y8" s="118">
        <f t="shared" si="1"/>
        <v>-6.2883928571428633</v>
      </c>
      <c r="Z8" s="118">
        <f t="shared" si="0"/>
        <v>-3.400396825396824</v>
      </c>
      <c r="AA8" s="118">
        <f t="shared" si="0"/>
        <v>-55.859709153122324</v>
      </c>
      <c r="AB8" s="118">
        <f t="shared" si="0"/>
        <v>0</v>
      </c>
      <c r="AC8" s="118">
        <f t="shared" si="0"/>
        <v>-44.139650872817953</v>
      </c>
      <c r="AD8" s="118">
        <f t="shared" si="0"/>
        <v>0</v>
      </c>
    </row>
    <row r="9" spans="1:30" x14ac:dyDescent="0.35">
      <c r="B9" s="11"/>
      <c r="C9" s="12"/>
      <c r="D9" s="10" t="s">
        <v>35</v>
      </c>
      <c r="E9" s="3">
        <v>19.7</v>
      </c>
      <c r="F9" s="4">
        <v>6.7</v>
      </c>
      <c r="G9" s="20">
        <v>1880</v>
      </c>
      <c r="H9" s="20">
        <v>1920</v>
      </c>
      <c r="I9" s="20">
        <v>684</v>
      </c>
      <c r="J9" s="20">
        <v>951</v>
      </c>
      <c r="L9" s="11"/>
      <c r="M9" s="12"/>
      <c r="N9" s="10" t="s">
        <v>35</v>
      </c>
      <c r="O9" s="3">
        <v>18.731200000000001</v>
      </c>
      <c r="P9" s="4">
        <v>6.4704249999999996</v>
      </c>
      <c r="Q9" s="45">
        <v>1227</v>
      </c>
      <c r="R9" s="46">
        <v>1920</v>
      </c>
      <c r="S9" s="70">
        <v>507</v>
      </c>
      <c r="T9" s="70">
        <v>951</v>
      </c>
      <c r="U9" s="117"/>
      <c r="V9" s="12"/>
      <c r="W9" s="12"/>
      <c r="X9" s="10" t="s">
        <v>35</v>
      </c>
      <c r="Y9" s="118">
        <f t="shared" si="1"/>
        <v>-4.9177664974619191</v>
      </c>
      <c r="Z9" s="118">
        <f t="shared" si="0"/>
        <v>-3.4264925373134405</v>
      </c>
      <c r="AA9" s="118">
        <f t="shared" si="0"/>
        <v>-34.734042553191493</v>
      </c>
      <c r="AB9" s="118">
        <f t="shared" si="0"/>
        <v>0</v>
      </c>
      <c r="AC9" s="118">
        <f t="shared" si="0"/>
        <v>-25.877192982456144</v>
      </c>
      <c r="AD9" s="118">
        <f t="shared" si="0"/>
        <v>0</v>
      </c>
    </row>
    <row r="10" spans="1:30" x14ac:dyDescent="0.35">
      <c r="B10" s="13">
        <f>B7+1</f>
        <v>3</v>
      </c>
      <c r="C10" s="15" t="s">
        <v>25</v>
      </c>
      <c r="D10" s="10" t="s">
        <v>33</v>
      </c>
      <c r="E10" s="3">
        <v>2.2999999999999998</v>
      </c>
      <c r="F10" s="4">
        <v>0.2</v>
      </c>
      <c r="G10" s="20">
        <v>0</v>
      </c>
      <c r="H10" s="20">
        <v>40</v>
      </c>
      <c r="I10" s="20">
        <v>0</v>
      </c>
      <c r="J10" s="20">
        <v>18</v>
      </c>
      <c r="L10" s="13">
        <f>L7+1</f>
        <v>3</v>
      </c>
      <c r="M10" s="15" t="s">
        <v>25</v>
      </c>
      <c r="N10" s="10" t="s">
        <v>33</v>
      </c>
      <c r="O10" s="3">
        <v>2.2999999999999998</v>
      </c>
      <c r="P10" s="4">
        <v>0.2</v>
      </c>
      <c r="Q10" s="45">
        <v>0</v>
      </c>
      <c r="R10" s="46">
        <v>40</v>
      </c>
      <c r="S10" s="70">
        <v>0</v>
      </c>
      <c r="T10" s="70">
        <v>18</v>
      </c>
      <c r="U10" s="117"/>
      <c r="V10" s="15">
        <f>V7+1</f>
        <v>3</v>
      </c>
      <c r="W10" s="15" t="s">
        <v>25</v>
      </c>
      <c r="X10" s="10" t="s">
        <v>33</v>
      </c>
      <c r="Y10" s="118">
        <f t="shared" si="1"/>
        <v>0</v>
      </c>
      <c r="Z10" s="118">
        <f t="shared" si="0"/>
        <v>0</v>
      </c>
      <c r="AA10" s="118">
        <v>0</v>
      </c>
      <c r="AB10" s="118">
        <f t="shared" si="0"/>
        <v>0</v>
      </c>
      <c r="AC10" s="118">
        <v>0</v>
      </c>
      <c r="AD10" s="118">
        <f t="shared" si="0"/>
        <v>0</v>
      </c>
    </row>
    <row r="11" spans="1:30" x14ac:dyDescent="0.35">
      <c r="B11" s="14"/>
      <c r="C11" s="17"/>
      <c r="D11" s="10" t="s">
        <v>34</v>
      </c>
      <c r="E11" s="3">
        <v>2.2999999999999998</v>
      </c>
      <c r="F11" s="4">
        <v>0.2</v>
      </c>
      <c r="G11" s="20">
        <v>0</v>
      </c>
      <c r="H11" s="20">
        <v>40</v>
      </c>
      <c r="I11" s="20">
        <v>0</v>
      </c>
      <c r="J11" s="20">
        <v>18</v>
      </c>
      <c r="L11" s="14"/>
      <c r="M11" s="17"/>
      <c r="N11" s="10" t="s">
        <v>34</v>
      </c>
      <c r="O11" s="3">
        <v>2.2999999999999998</v>
      </c>
      <c r="P11" s="4">
        <v>0.2</v>
      </c>
      <c r="Q11" s="45">
        <v>0</v>
      </c>
      <c r="R11" s="46">
        <v>40</v>
      </c>
      <c r="S11" s="70">
        <v>0</v>
      </c>
      <c r="T11" s="70">
        <v>18</v>
      </c>
      <c r="U11" s="117"/>
      <c r="V11" s="17"/>
      <c r="W11" s="17"/>
      <c r="X11" s="10" t="s">
        <v>34</v>
      </c>
      <c r="Y11" s="118">
        <f t="shared" si="1"/>
        <v>0</v>
      </c>
      <c r="Z11" s="118">
        <f t="shared" si="0"/>
        <v>0</v>
      </c>
      <c r="AA11" s="118">
        <v>0</v>
      </c>
      <c r="AB11" s="118">
        <f t="shared" si="0"/>
        <v>0</v>
      </c>
      <c r="AC11" s="118">
        <v>0</v>
      </c>
      <c r="AD11" s="118">
        <f t="shared" si="0"/>
        <v>0</v>
      </c>
    </row>
    <row r="12" spans="1:30" x14ac:dyDescent="0.35">
      <c r="B12" s="11"/>
      <c r="C12" s="12"/>
      <c r="D12" s="10" t="s">
        <v>35</v>
      </c>
      <c r="E12" s="3">
        <v>2.4</v>
      </c>
      <c r="F12" s="4">
        <v>0.3</v>
      </c>
      <c r="G12" s="20">
        <v>0</v>
      </c>
      <c r="H12" s="20">
        <v>43</v>
      </c>
      <c r="I12" s="20">
        <v>0</v>
      </c>
      <c r="J12" s="20">
        <v>21</v>
      </c>
      <c r="L12" s="11"/>
      <c r="M12" s="12"/>
      <c r="N12" s="10" t="s">
        <v>35</v>
      </c>
      <c r="O12" s="3">
        <v>2.4</v>
      </c>
      <c r="P12" s="4">
        <v>0.3</v>
      </c>
      <c r="Q12" s="45">
        <v>0</v>
      </c>
      <c r="R12" s="46">
        <v>43</v>
      </c>
      <c r="S12" s="70">
        <v>0</v>
      </c>
      <c r="T12" s="70">
        <v>21</v>
      </c>
      <c r="U12" s="117"/>
      <c r="V12" s="12"/>
      <c r="W12" s="12"/>
      <c r="X12" s="10" t="s">
        <v>35</v>
      </c>
      <c r="Y12" s="118">
        <f t="shared" si="1"/>
        <v>0</v>
      </c>
      <c r="Z12" s="118">
        <f t="shared" si="0"/>
        <v>0</v>
      </c>
      <c r="AA12" s="118">
        <v>0</v>
      </c>
      <c r="AB12" s="118">
        <f t="shared" si="0"/>
        <v>0</v>
      </c>
      <c r="AC12" s="118">
        <v>0</v>
      </c>
      <c r="AD12" s="118">
        <f t="shared" si="0"/>
        <v>0</v>
      </c>
    </row>
    <row r="13" spans="1:30" ht="14" customHeight="1" x14ac:dyDescent="0.35">
      <c r="B13" s="13">
        <f>B10+1</f>
        <v>4</v>
      </c>
      <c r="C13" s="18" t="s">
        <v>26</v>
      </c>
      <c r="D13" s="10" t="s">
        <v>33</v>
      </c>
      <c r="E13" s="3">
        <v>4</v>
      </c>
      <c r="F13" s="4">
        <v>2.7</v>
      </c>
      <c r="G13" s="20">
        <v>40</v>
      </c>
      <c r="H13" s="20">
        <v>0</v>
      </c>
      <c r="I13" s="20">
        <v>39</v>
      </c>
      <c r="J13" s="20">
        <v>0</v>
      </c>
      <c r="L13" s="13">
        <f>L10+1</f>
        <v>4</v>
      </c>
      <c r="M13" s="18" t="s">
        <v>26</v>
      </c>
      <c r="N13" s="10" t="s">
        <v>33</v>
      </c>
      <c r="O13" s="3">
        <v>4</v>
      </c>
      <c r="P13" s="4">
        <v>2.7</v>
      </c>
      <c r="Q13" s="45">
        <v>0</v>
      </c>
      <c r="R13" s="46">
        <v>0</v>
      </c>
      <c r="S13" s="70">
        <v>0</v>
      </c>
      <c r="T13" s="70">
        <v>0</v>
      </c>
      <c r="U13" s="117"/>
      <c r="V13" s="15">
        <f>V10+1</f>
        <v>4</v>
      </c>
      <c r="W13" s="18" t="s">
        <v>26</v>
      </c>
      <c r="X13" s="10" t="s">
        <v>33</v>
      </c>
      <c r="Y13" s="118">
        <f t="shared" si="1"/>
        <v>0</v>
      </c>
      <c r="Z13" s="118">
        <f t="shared" si="0"/>
        <v>0</v>
      </c>
      <c r="AA13" s="118">
        <f t="shared" si="0"/>
        <v>-100</v>
      </c>
      <c r="AB13" s="118">
        <v>0</v>
      </c>
      <c r="AC13" s="118">
        <f t="shared" si="0"/>
        <v>-100</v>
      </c>
      <c r="AD13" s="118">
        <v>0</v>
      </c>
    </row>
    <row r="14" spans="1:30" x14ac:dyDescent="0.35">
      <c r="B14" s="14"/>
      <c r="C14" s="17"/>
      <c r="D14" s="10" t="s">
        <v>34</v>
      </c>
      <c r="E14" s="3">
        <v>4.0999999999999996</v>
      </c>
      <c r="F14" s="4">
        <v>3.9</v>
      </c>
      <c r="G14" s="20">
        <v>40</v>
      </c>
      <c r="H14" s="20">
        <v>0</v>
      </c>
      <c r="I14" s="20">
        <v>39</v>
      </c>
      <c r="J14" s="20">
        <v>0</v>
      </c>
      <c r="L14" s="14"/>
      <c r="M14" s="17"/>
      <c r="N14" s="10" t="s">
        <v>34</v>
      </c>
      <c r="O14" s="3">
        <v>4.0999999999999996</v>
      </c>
      <c r="P14" s="4">
        <v>3.9</v>
      </c>
      <c r="Q14" s="45">
        <v>0</v>
      </c>
      <c r="R14" s="46">
        <v>0</v>
      </c>
      <c r="S14" s="70">
        <v>0</v>
      </c>
      <c r="T14" s="70">
        <v>0</v>
      </c>
      <c r="U14" s="117"/>
      <c r="V14" s="17"/>
      <c r="W14" s="17"/>
      <c r="X14" s="10" t="s">
        <v>34</v>
      </c>
      <c r="Y14" s="118">
        <f t="shared" si="1"/>
        <v>0</v>
      </c>
      <c r="Z14" s="118">
        <f t="shared" si="0"/>
        <v>0</v>
      </c>
      <c r="AA14" s="118">
        <f t="shared" si="0"/>
        <v>-100</v>
      </c>
      <c r="AB14" s="118">
        <v>0</v>
      </c>
      <c r="AC14" s="118">
        <f t="shared" si="0"/>
        <v>-100</v>
      </c>
      <c r="AD14" s="118">
        <v>0</v>
      </c>
    </row>
    <row r="15" spans="1:30" x14ac:dyDescent="0.35">
      <c r="B15" s="11"/>
      <c r="C15" s="12"/>
      <c r="D15" s="10" t="s">
        <v>35</v>
      </c>
      <c r="E15" s="3">
        <v>4.2</v>
      </c>
      <c r="F15" s="4">
        <v>6.3</v>
      </c>
      <c r="G15" s="20">
        <v>40</v>
      </c>
      <c r="H15" s="20">
        <v>0</v>
      </c>
      <c r="I15" s="20">
        <v>39</v>
      </c>
      <c r="J15" s="20">
        <v>0</v>
      </c>
      <c r="L15" s="11"/>
      <c r="M15" s="12"/>
      <c r="N15" s="10" t="s">
        <v>35</v>
      </c>
      <c r="O15" s="3">
        <v>4.2</v>
      </c>
      <c r="P15" s="4">
        <v>6.3</v>
      </c>
      <c r="Q15" s="45">
        <v>0</v>
      </c>
      <c r="R15" s="46">
        <v>0</v>
      </c>
      <c r="S15" s="70">
        <v>0</v>
      </c>
      <c r="T15" s="70">
        <v>0</v>
      </c>
      <c r="U15" s="117"/>
      <c r="V15" s="12"/>
      <c r="W15" s="12"/>
      <c r="X15" s="10" t="s">
        <v>35</v>
      </c>
      <c r="Y15" s="118">
        <f t="shared" si="1"/>
        <v>0</v>
      </c>
      <c r="Z15" s="118">
        <f t="shared" si="0"/>
        <v>0</v>
      </c>
      <c r="AA15" s="118">
        <f t="shared" si="0"/>
        <v>-100</v>
      </c>
      <c r="AB15" s="118">
        <v>0</v>
      </c>
      <c r="AC15" s="118">
        <f t="shared" si="0"/>
        <v>-100</v>
      </c>
      <c r="AD15" s="118">
        <v>0</v>
      </c>
    </row>
    <row r="16" spans="1:30" x14ac:dyDescent="0.35">
      <c r="B16" s="13">
        <f>B13+1</f>
        <v>5</v>
      </c>
      <c r="C16" s="15" t="s">
        <v>27</v>
      </c>
      <c r="D16" s="10" t="s">
        <v>33</v>
      </c>
      <c r="E16" s="3">
        <v>17.202974999999999</v>
      </c>
      <c r="F16" s="4">
        <v>5.8453999999999997</v>
      </c>
      <c r="G16" s="20">
        <v>47050</v>
      </c>
      <c r="H16" s="20">
        <v>3064</v>
      </c>
      <c r="I16" s="20">
        <v>19014</v>
      </c>
      <c r="J16" s="20">
        <v>1463</v>
      </c>
      <c r="L16" s="13">
        <f>L13+1</f>
        <v>5</v>
      </c>
      <c r="M16" s="15" t="s">
        <v>27</v>
      </c>
      <c r="N16" s="10" t="s">
        <v>33</v>
      </c>
      <c r="O16" s="3">
        <v>3.7754249999999998</v>
      </c>
      <c r="P16" s="4">
        <v>0.35985</v>
      </c>
      <c r="Q16" s="45">
        <v>0</v>
      </c>
      <c r="R16" s="46">
        <v>136</v>
      </c>
      <c r="S16" s="70">
        <v>0</v>
      </c>
      <c r="T16" s="70">
        <v>47</v>
      </c>
      <c r="U16" s="117"/>
      <c r="V16" s="15">
        <f>V13+1</f>
        <v>5</v>
      </c>
      <c r="W16" s="15" t="s">
        <v>27</v>
      </c>
      <c r="X16" s="10" t="s">
        <v>33</v>
      </c>
      <c r="Y16" s="118">
        <f t="shared" si="1"/>
        <v>-78.053650604037955</v>
      </c>
      <c r="Z16" s="118">
        <f t="shared" si="0"/>
        <v>-93.843877236801589</v>
      </c>
      <c r="AA16" s="118">
        <f t="shared" si="0"/>
        <v>-100</v>
      </c>
      <c r="AB16" s="118">
        <f t="shared" si="0"/>
        <v>-95.561357702349866</v>
      </c>
      <c r="AC16" s="118">
        <f t="shared" si="0"/>
        <v>-100</v>
      </c>
      <c r="AD16" s="118">
        <f t="shared" si="0"/>
        <v>-96.787423103212575</v>
      </c>
    </row>
    <row r="17" spans="2:30" x14ac:dyDescent="0.35">
      <c r="B17" s="14"/>
      <c r="C17" s="17"/>
      <c r="D17" s="10" t="s">
        <v>34</v>
      </c>
      <c r="E17" s="3">
        <v>20.315075</v>
      </c>
      <c r="F17" s="4">
        <v>6.0762</v>
      </c>
      <c r="G17" s="20">
        <v>48755</v>
      </c>
      <c r="H17" s="20">
        <v>4475</v>
      </c>
      <c r="I17" s="20">
        <v>19636</v>
      </c>
      <c r="J17" s="20">
        <v>1975</v>
      </c>
      <c r="L17" s="14"/>
      <c r="M17" s="17"/>
      <c r="N17" s="10" t="s">
        <v>34</v>
      </c>
      <c r="O17" s="3">
        <v>4.4792750000000003</v>
      </c>
      <c r="P17" s="4">
        <v>0.52782499999999999</v>
      </c>
      <c r="Q17" s="45">
        <v>284</v>
      </c>
      <c r="R17" s="46">
        <v>136</v>
      </c>
      <c r="S17" s="70">
        <v>108</v>
      </c>
      <c r="T17" s="70">
        <v>47</v>
      </c>
      <c r="U17" s="117"/>
      <c r="V17" s="17"/>
      <c r="W17" s="17"/>
      <c r="X17" s="10" t="s">
        <v>34</v>
      </c>
      <c r="Y17" s="118">
        <f t="shared" si="1"/>
        <v>-77.950979752720571</v>
      </c>
      <c r="Z17" s="118">
        <f t="shared" si="0"/>
        <v>-91.313238537243663</v>
      </c>
      <c r="AA17" s="118">
        <f t="shared" si="0"/>
        <v>-99.417495641472669</v>
      </c>
      <c r="AB17" s="118">
        <f t="shared" si="0"/>
        <v>-96.960893854748605</v>
      </c>
      <c r="AC17" s="118">
        <f t="shared" si="0"/>
        <v>-99.449989814626193</v>
      </c>
      <c r="AD17" s="118">
        <f t="shared" si="0"/>
        <v>-97.620253164556956</v>
      </c>
    </row>
    <row r="18" spans="2:30" x14ac:dyDescent="0.35">
      <c r="B18" s="11"/>
      <c r="C18" s="12"/>
      <c r="D18" s="10" t="s">
        <v>35</v>
      </c>
      <c r="E18" s="3">
        <v>22.476175000000001</v>
      </c>
      <c r="F18" s="4">
        <v>7.3850499999999997</v>
      </c>
      <c r="G18" s="20">
        <v>49856</v>
      </c>
      <c r="H18" s="20">
        <v>7174</v>
      </c>
      <c r="I18" s="20">
        <v>20173</v>
      </c>
      <c r="J18" s="20">
        <v>2912</v>
      </c>
      <c r="L18" s="11"/>
      <c r="M18" s="12"/>
      <c r="N18" s="10" t="s">
        <v>35</v>
      </c>
      <c r="O18" s="3">
        <v>4.7532249999999996</v>
      </c>
      <c r="P18" s="4">
        <v>1.08185</v>
      </c>
      <c r="Q18" s="45">
        <v>284</v>
      </c>
      <c r="R18" s="46">
        <v>284</v>
      </c>
      <c r="S18" s="70">
        <v>108</v>
      </c>
      <c r="T18" s="70">
        <v>108</v>
      </c>
      <c r="U18" s="117"/>
      <c r="V18" s="12"/>
      <c r="W18" s="12"/>
      <c r="X18" s="10" t="s">
        <v>35</v>
      </c>
      <c r="Y18" s="118">
        <f t="shared" si="1"/>
        <v>-78.852162345238909</v>
      </c>
      <c r="Z18" s="118">
        <f t="shared" si="0"/>
        <v>-85.350810082531609</v>
      </c>
      <c r="AA18" s="118">
        <f t="shared" si="0"/>
        <v>-99.430359435173301</v>
      </c>
      <c r="AB18" s="118">
        <f t="shared" si="0"/>
        <v>-96.041260105938107</v>
      </c>
      <c r="AC18" s="118">
        <f t="shared" si="0"/>
        <v>-99.464630942348691</v>
      </c>
      <c r="AD18" s="118">
        <f t="shared" si="0"/>
        <v>-96.291208791208788</v>
      </c>
    </row>
    <row r="19" spans="2:30" x14ac:dyDescent="0.35">
      <c r="B19" s="13">
        <f>B16+1</f>
        <v>6</v>
      </c>
      <c r="C19" s="15" t="s">
        <v>28</v>
      </c>
      <c r="D19" s="10" t="s">
        <v>33</v>
      </c>
      <c r="E19" s="3">
        <v>0.2</v>
      </c>
      <c r="F19" s="4">
        <v>0</v>
      </c>
      <c r="G19" s="20">
        <v>0</v>
      </c>
      <c r="H19" s="20">
        <v>0</v>
      </c>
      <c r="I19" s="20">
        <v>7</v>
      </c>
      <c r="J19" s="20">
        <v>0</v>
      </c>
      <c r="L19" s="13">
        <f>L16+1</f>
        <v>6</v>
      </c>
      <c r="M19" s="15" t="s">
        <v>28</v>
      </c>
      <c r="N19" s="10" t="s">
        <v>33</v>
      </c>
      <c r="O19" s="3">
        <v>0.2</v>
      </c>
      <c r="P19" s="4">
        <v>1.3075E-2</v>
      </c>
      <c r="Q19" s="45">
        <v>0</v>
      </c>
      <c r="R19" s="46">
        <v>0</v>
      </c>
      <c r="S19" s="70">
        <v>0</v>
      </c>
      <c r="T19" s="70">
        <v>0</v>
      </c>
      <c r="U19" s="117"/>
      <c r="V19" s="15">
        <f>V16+1</f>
        <v>6</v>
      </c>
      <c r="W19" s="15" t="s">
        <v>28</v>
      </c>
      <c r="X19" s="10" t="s">
        <v>33</v>
      </c>
      <c r="Y19" s="118">
        <f t="shared" si="1"/>
        <v>0</v>
      </c>
      <c r="Z19" s="118">
        <v>0</v>
      </c>
      <c r="AA19" s="118">
        <v>0</v>
      </c>
      <c r="AB19" s="118">
        <v>0</v>
      </c>
      <c r="AC19" s="118">
        <f t="shared" si="0"/>
        <v>-100</v>
      </c>
      <c r="AD19" s="118">
        <v>0</v>
      </c>
    </row>
    <row r="20" spans="2:30" x14ac:dyDescent="0.35">
      <c r="B20" s="14"/>
      <c r="C20" s="17"/>
      <c r="D20" s="10" t="s">
        <v>34</v>
      </c>
      <c r="E20" s="3">
        <v>0.2</v>
      </c>
      <c r="F20" s="4">
        <v>0.1</v>
      </c>
      <c r="G20" s="20">
        <v>24</v>
      </c>
      <c r="H20" s="20">
        <v>0</v>
      </c>
      <c r="I20" s="20">
        <v>17</v>
      </c>
      <c r="J20" s="20">
        <v>0</v>
      </c>
      <c r="L20" s="14"/>
      <c r="M20" s="17"/>
      <c r="N20" s="10" t="s">
        <v>34</v>
      </c>
      <c r="O20" s="3">
        <v>0.2</v>
      </c>
      <c r="P20" s="4">
        <v>0.1</v>
      </c>
      <c r="Q20" s="45">
        <v>0</v>
      </c>
      <c r="R20" s="46">
        <v>0</v>
      </c>
      <c r="S20" s="70">
        <v>0</v>
      </c>
      <c r="T20" s="70">
        <v>0</v>
      </c>
      <c r="U20" s="117"/>
      <c r="V20" s="17"/>
      <c r="W20" s="17"/>
      <c r="X20" s="10" t="s">
        <v>34</v>
      </c>
      <c r="Y20" s="118">
        <f t="shared" si="1"/>
        <v>0</v>
      </c>
      <c r="Z20" s="118">
        <f t="shared" si="1"/>
        <v>0</v>
      </c>
      <c r="AA20" s="118">
        <f t="shared" si="1"/>
        <v>-100</v>
      </c>
      <c r="AB20" s="118">
        <v>0</v>
      </c>
      <c r="AC20" s="118">
        <f t="shared" ref="AC20:AD36" si="2">((S20-I20)/I20)*100</f>
        <v>-100</v>
      </c>
      <c r="AD20" s="118">
        <v>0</v>
      </c>
    </row>
    <row r="21" spans="2:30" x14ac:dyDescent="0.35">
      <c r="B21" s="11"/>
      <c r="C21" s="12"/>
      <c r="D21" s="10" t="s">
        <v>35</v>
      </c>
      <c r="E21" s="3">
        <v>0.2</v>
      </c>
      <c r="F21" s="4">
        <v>0.1</v>
      </c>
      <c r="G21" s="20">
        <v>24</v>
      </c>
      <c r="H21" s="20">
        <v>0</v>
      </c>
      <c r="I21" s="20">
        <v>17</v>
      </c>
      <c r="J21" s="20">
        <v>0</v>
      </c>
      <c r="L21" s="11"/>
      <c r="M21" s="12"/>
      <c r="N21" s="10" t="s">
        <v>35</v>
      </c>
      <c r="O21" s="3">
        <v>0.2</v>
      </c>
      <c r="P21" s="4">
        <v>0.1</v>
      </c>
      <c r="Q21" s="45">
        <v>0</v>
      </c>
      <c r="R21" s="46">
        <v>0</v>
      </c>
      <c r="S21" s="70">
        <v>0</v>
      </c>
      <c r="T21" s="70">
        <v>0</v>
      </c>
      <c r="U21" s="117"/>
      <c r="V21" s="12"/>
      <c r="W21" s="12"/>
      <c r="X21" s="10" t="s">
        <v>35</v>
      </c>
      <c r="Y21" s="118">
        <f t="shared" si="1"/>
        <v>0</v>
      </c>
      <c r="Z21" s="118">
        <f t="shared" si="1"/>
        <v>0</v>
      </c>
      <c r="AA21" s="118">
        <f t="shared" si="1"/>
        <v>-100</v>
      </c>
      <c r="AB21" s="118">
        <v>0</v>
      </c>
      <c r="AC21" s="118">
        <f t="shared" si="2"/>
        <v>-100</v>
      </c>
      <c r="AD21" s="118">
        <v>0</v>
      </c>
    </row>
    <row r="22" spans="2:30" x14ac:dyDescent="0.35">
      <c r="B22" s="13">
        <f>B19+1</f>
        <v>7</v>
      </c>
      <c r="C22" s="15" t="s">
        <v>29</v>
      </c>
      <c r="D22" s="10" t="s">
        <v>33</v>
      </c>
      <c r="E22" s="3">
        <v>6.9859249999999999</v>
      </c>
      <c r="F22" s="4">
        <v>0.66020000000000001</v>
      </c>
      <c r="G22" s="20">
        <v>158</v>
      </c>
      <c r="H22" s="20">
        <v>0</v>
      </c>
      <c r="I22" s="20">
        <v>117</v>
      </c>
      <c r="J22" s="20">
        <v>0</v>
      </c>
      <c r="L22" s="13">
        <f>L19+1</f>
        <v>7</v>
      </c>
      <c r="M22" s="15" t="s">
        <v>29</v>
      </c>
      <c r="N22" s="10" t="s">
        <v>33</v>
      </c>
      <c r="O22" s="3">
        <v>6.0785</v>
      </c>
      <c r="P22" s="4">
        <v>0.59850000000000003</v>
      </c>
      <c r="Q22" s="45">
        <v>158</v>
      </c>
      <c r="R22" s="46">
        <v>0</v>
      </c>
      <c r="S22" s="70">
        <v>117</v>
      </c>
      <c r="T22" s="70">
        <v>0</v>
      </c>
      <c r="U22" s="117"/>
      <c r="V22" s="15">
        <f>V19+1</f>
        <v>7</v>
      </c>
      <c r="W22" s="15" t="s">
        <v>29</v>
      </c>
      <c r="X22" s="10" t="s">
        <v>33</v>
      </c>
      <c r="Y22" s="118">
        <f t="shared" si="1"/>
        <v>-12.989332121372616</v>
      </c>
      <c r="Z22" s="118">
        <f t="shared" si="1"/>
        <v>-9.3456528324750039</v>
      </c>
      <c r="AA22" s="118">
        <f t="shared" si="1"/>
        <v>0</v>
      </c>
      <c r="AB22" s="118">
        <v>0</v>
      </c>
      <c r="AC22" s="118">
        <f t="shared" si="2"/>
        <v>0</v>
      </c>
      <c r="AD22" s="118">
        <v>0</v>
      </c>
    </row>
    <row r="23" spans="2:30" x14ac:dyDescent="0.35">
      <c r="B23" s="14"/>
      <c r="C23" s="17"/>
      <c r="D23" s="10" t="s">
        <v>34</v>
      </c>
      <c r="E23" s="3">
        <v>7.8544749999999999</v>
      </c>
      <c r="F23" s="4">
        <v>0.72792500000000004</v>
      </c>
      <c r="G23" s="20">
        <v>158</v>
      </c>
      <c r="H23" s="20">
        <v>204</v>
      </c>
      <c r="I23" s="20">
        <v>117</v>
      </c>
      <c r="J23" s="20">
        <v>134</v>
      </c>
      <c r="L23" s="14"/>
      <c r="M23" s="17"/>
      <c r="N23" s="10" t="s">
        <v>34</v>
      </c>
      <c r="O23" s="3">
        <v>6.8679750000000004</v>
      </c>
      <c r="P23" s="4">
        <v>0.55607499999999999</v>
      </c>
      <c r="Q23" s="45">
        <v>158</v>
      </c>
      <c r="R23" s="46">
        <v>204</v>
      </c>
      <c r="S23" s="70">
        <v>117</v>
      </c>
      <c r="T23" s="70">
        <v>134</v>
      </c>
      <c r="U23" s="117"/>
      <c r="V23" s="17"/>
      <c r="W23" s="17"/>
      <c r="X23" s="10" t="s">
        <v>34</v>
      </c>
      <c r="Y23" s="118">
        <f t="shared" si="1"/>
        <v>-12.559719140999235</v>
      </c>
      <c r="Z23" s="118">
        <f t="shared" si="1"/>
        <v>-23.608201394374426</v>
      </c>
      <c r="AA23" s="118">
        <f t="shared" si="1"/>
        <v>0</v>
      </c>
      <c r="AB23" s="118">
        <f t="shared" si="1"/>
        <v>0</v>
      </c>
      <c r="AC23" s="118">
        <f t="shared" si="2"/>
        <v>0</v>
      </c>
      <c r="AD23" s="118">
        <f t="shared" si="2"/>
        <v>0</v>
      </c>
    </row>
    <row r="24" spans="2:30" x14ac:dyDescent="0.35">
      <c r="B24" s="11"/>
      <c r="C24" s="12"/>
      <c r="D24" s="10" t="s">
        <v>35</v>
      </c>
      <c r="E24" s="3">
        <v>8.18675</v>
      </c>
      <c r="F24" s="4">
        <v>1.9641</v>
      </c>
      <c r="G24" s="20">
        <v>175</v>
      </c>
      <c r="H24" s="20">
        <v>2057</v>
      </c>
      <c r="I24" s="20">
        <v>135</v>
      </c>
      <c r="J24" s="20">
        <v>1196</v>
      </c>
      <c r="L24" s="11"/>
      <c r="M24" s="12"/>
      <c r="N24" s="10" t="s">
        <v>35</v>
      </c>
      <c r="O24" s="3">
        <v>7.1283750000000001</v>
      </c>
      <c r="P24" s="4">
        <v>1.5416000000000001</v>
      </c>
      <c r="Q24" s="45">
        <v>175</v>
      </c>
      <c r="R24" s="46">
        <v>2057</v>
      </c>
      <c r="S24" s="70">
        <v>135</v>
      </c>
      <c r="T24" s="70">
        <v>1196</v>
      </c>
      <c r="U24" s="117"/>
      <c r="V24" s="12"/>
      <c r="W24" s="12"/>
      <c r="X24" s="10" t="s">
        <v>35</v>
      </c>
      <c r="Y24" s="118">
        <f t="shared" si="1"/>
        <v>-12.92790179253061</v>
      </c>
      <c r="Z24" s="118">
        <f t="shared" si="1"/>
        <v>-21.511124688152329</v>
      </c>
      <c r="AA24" s="118">
        <f t="shared" si="1"/>
        <v>0</v>
      </c>
      <c r="AB24" s="118">
        <f t="shared" si="1"/>
        <v>0</v>
      </c>
      <c r="AC24" s="118">
        <f t="shared" si="2"/>
        <v>0</v>
      </c>
      <c r="AD24" s="118">
        <f t="shared" si="2"/>
        <v>0</v>
      </c>
    </row>
    <row r="25" spans="2:30" x14ac:dyDescent="0.35">
      <c r="B25" s="13">
        <f>B22+1</f>
        <v>8</v>
      </c>
      <c r="C25" s="15" t="s">
        <v>30</v>
      </c>
      <c r="D25" s="10" t="s">
        <v>33</v>
      </c>
      <c r="E25" s="3">
        <v>11.95945</v>
      </c>
      <c r="F25" s="4">
        <v>0.69392500000000001</v>
      </c>
      <c r="G25" s="20">
        <v>16125</v>
      </c>
      <c r="H25" s="20">
        <v>1585</v>
      </c>
      <c r="I25" s="20">
        <v>6432</v>
      </c>
      <c r="J25" s="20">
        <v>716</v>
      </c>
      <c r="L25" s="13">
        <f>L22+1</f>
        <v>8</v>
      </c>
      <c r="M25" s="15" t="s">
        <v>30</v>
      </c>
      <c r="N25" s="10" t="s">
        <v>33</v>
      </c>
      <c r="O25" s="3">
        <v>4.8556749999999997</v>
      </c>
      <c r="P25" s="4">
        <v>7.2050000000000003E-2</v>
      </c>
      <c r="Q25" s="45">
        <v>2667</v>
      </c>
      <c r="R25" s="46">
        <v>0</v>
      </c>
      <c r="S25" s="70">
        <v>976</v>
      </c>
      <c r="T25" s="70">
        <v>0</v>
      </c>
      <c r="U25" s="117"/>
      <c r="V25" s="15">
        <f>V22+1</f>
        <v>8</v>
      </c>
      <c r="W25" s="15" t="s">
        <v>30</v>
      </c>
      <c r="X25" s="10" t="s">
        <v>33</v>
      </c>
      <c r="Y25" s="118">
        <f t="shared" si="1"/>
        <v>-59.398843592305674</v>
      </c>
      <c r="Z25" s="118">
        <f t="shared" si="1"/>
        <v>-89.61703354108873</v>
      </c>
      <c r="AA25" s="118">
        <f t="shared" si="1"/>
        <v>-83.460465116279067</v>
      </c>
      <c r="AB25" s="118">
        <f t="shared" si="1"/>
        <v>-100</v>
      </c>
      <c r="AC25" s="118">
        <f t="shared" si="2"/>
        <v>-84.825870646766163</v>
      </c>
      <c r="AD25" s="118">
        <f t="shared" si="2"/>
        <v>-100</v>
      </c>
    </row>
    <row r="26" spans="2:30" x14ac:dyDescent="0.35">
      <c r="B26" s="14"/>
      <c r="C26" s="17"/>
      <c r="D26" s="10" t="s">
        <v>34</v>
      </c>
      <c r="E26" s="3">
        <v>13.031475</v>
      </c>
      <c r="F26" s="4">
        <v>2.1372499999999999</v>
      </c>
      <c r="G26" s="20">
        <v>17922</v>
      </c>
      <c r="H26" s="20">
        <v>4050</v>
      </c>
      <c r="I26" s="20">
        <v>7229</v>
      </c>
      <c r="J26" s="20">
        <v>1630</v>
      </c>
      <c r="L26" s="14"/>
      <c r="M26" s="17"/>
      <c r="N26" s="10" t="s">
        <v>34</v>
      </c>
      <c r="O26" s="3">
        <v>5.1554500000000001</v>
      </c>
      <c r="P26" s="4">
        <v>0.257575</v>
      </c>
      <c r="Q26" s="45">
        <v>2667</v>
      </c>
      <c r="R26" s="46">
        <v>34</v>
      </c>
      <c r="S26" s="70">
        <v>976</v>
      </c>
      <c r="T26" s="70">
        <v>32</v>
      </c>
      <c r="U26" s="117"/>
      <c r="V26" s="17"/>
      <c r="W26" s="17"/>
      <c r="X26" s="10" t="s">
        <v>34</v>
      </c>
      <c r="Y26" s="118">
        <f t="shared" si="1"/>
        <v>-60.43847684164686</v>
      </c>
      <c r="Z26" s="118">
        <f t="shared" si="1"/>
        <v>-87.948298046555152</v>
      </c>
      <c r="AA26" s="118">
        <f t="shared" si="1"/>
        <v>-85.118848342818893</v>
      </c>
      <c r="AB26" s="118">
        <f t="shared" si="1"/>
        <v>-99.160493827160494</v>
      </c>
      <c r="AC26" s="118">
        <f t="shared" si="2"/>
        <v>-86.49882418038456</v>
      </c>
      <c r="AD26" s="118">
        <f t="shared" si="2"/>
        <v>-98.036809815950917</v>
      </c>
    </row>
    <row r="27" spans="2:30" x14ac:dyDescent="0.35">
      <c r="B27" s="11"/>
      <c r="C27" s="12"/>
      <c r="D27" s="10" t="s">
        <v>35</v>
      </c>
      <c r="E27" s="3">
        <v>14.117224999999999</v>
      </c>
      <c r="F27" s="4">
        <v>4.7571000000000003</v>
      </c>
      <c r="G27" s="20">
        <v>19539</v>
      </c>
      <c r="H27" s="20">
        <v>10843</v>
      </c>
      <c r="I27" s="20">
        <v>7939</v>
      </c>
      <c r="J27" s="20">
        <v>4318</v>
      </c>
      <c r="L27" s="11"/>
      <c r="M27" s="12"/>
      <c r="N27" s="10" t="s">
        <v>35</v>
      </c>
      <c r="O27" s="3">
        <v>5.3062250000000004</v>
      </c>
      <c r="P27" s="4">
        <v>0.78127500000000005</v>
      </c>
      <c r="Q27" s="45">
        <v>2701</v>
      </c>
      <c r="R27" s="46">
        <v>676</v>
      </c>
      <c r="S27" s="70">
        <v>1008</v>
      </c>
      <c r="T27" s="70">
        <v>342</v>
      </c>
      <c r="U27" s="117"/>
      <c r="V27" s="12"/>
      <c r="W27" s="12"/>
      <c r="X27" s="10" t="s">
        <v>35</v>
      </c>
      <c r="Y27" s="118">
        <f t="shared" si="1"/>
        <v>-62.413115892110525</v>
      </c>
      <c r="Z27" s="118">
        <f t="shared" si="1"/>
        <v>-83.576653843728323</v>
      </c>
      <c r="AA27" s="118">
        <f t="shared" si="1"/>
        <v>-86.176365218281376</v>
      </c>
      <c r="AB27" s="118">
        <f t="shared" si="1"/>
        <v>-93.765563036060129</v>
      </c>
      <c r="AC27" s="118">
        <f t="shared" si="2"/>
        <v>-87.303186799344999</v>
      </c>
      <c r="AD27" s="118">
        <f t="shared" si="2"/>
        <v>-92.079666512274201</v>
      </c>
    </row>
    <row r="28" spans="2:30" x14ac:dyDescent="0.35">
      <c r="B28" s="13">
        <f>B25+1</f>
        <v>9</v>
      </c>
      <c r="C28" s="15" t="s">
        <v>31</v>
      </c>
      <c r="D28" s="10" t="s">
        <v>33</v>
      </c>
      <c r="E28" s="3">
        <v>2.7</v>
      </c>
      <c r="F28" s="4">
        <v>1</v>
      </c>
      <c r="G28" s="20">
        <v>444</v>
      </c>
      <c r="H28" s="20">
        <v>555</v>
      </c>
      <c r="I28" s="20">
        <v>329</v>
      </c>
      <c r="J28" s="20">
        <v>354</v>
      </c>
      <c r="L28" s="13">
        <f>L25+1</f>
        <v>9</v>
      </c>
      <c r="M28" s="15" t="s">
        <v>31</v>
      </c>
      <c r="N28" s="10" t="s">
        <v>33</v>
      </c>
      <c r="O28" s="3">
        <v>2.6962000000000002</v>
      </c>
      <c r="P28" s="4">
        <v>0.94320000000000004</v>
      </c>
      <c r="Q28" s="45">
        <v>444</v>
      </c>
      <c r="R28" s="46">
        <v>469</v>
      </c>
      <c r="S28" s="70">
        <v>329</v>
      </c>
      <c r="T28" s="70">
        <v>311</v>
      </c>
      <c r="U28" s="117"/>
      <c r="V28" s="15">
        <f>V25+1</f>
        <v>9</v>
      </c>
      <c r="W28" s="15" t="s">
        <v>31</v>
      </c>
      <c r="X28" s="10" t="s">
        <v>33</v>
      </c>
      <c r="Y28" s="118">
        <f t="shared" si="1"/>
        <v>-0.14074074074074169</v>
      </c>
      <c r="Z28" s="118">
        <f t="shared" si="1"/>
        <v>-5.6799999999999962</v>
      </c>
      <c r="AA28" s="118">
        <f t="shared" si="1"/>
        <v>0</v>
      </c>
      <c r="AB28" s="118">
        <f t="shared" si="1"/>
        <v>-15.495495495495495</v>
      </c>
      <c r="AC28" s="118">
        <f t="shared" si="2"/>
        <v>0</v>
      </c>
      <c r="AD28" s="118">
        <f t="shared" si="2"/>
        <v>-12.146892655367232</v>
      </c>
    </row>
    <row r="29" spans="2:30" x14ac:dyDescent="0.35">
      <c r="B29" s="14"/>
      <c r="C29" s="17"/>
      <c r="D29" s="10" t="s">
        <v>34</v>
      </c>
      <c r="E29" s="3">
        <v>3.4</v>
      </c>
      <c r="F29" s="4">
        <v>1.1000000000000001</v>
      </c>
      <c r="G29" s="20">
        <v>533</v>
      </c>
      <c r="H29" s="20">
        <v>2135</v>
      </c>
      <c r="I29" s="20">
        <v>376</v>
      </c>
      <c r="J29" s="20">
        <v>1398</v>
      </c>
      <c r="L29" s="14"/>
      <c r="M29" s="17"/>
      <c r="N29" s="10" t="s">
        <v>34</v>
      </c>
      <c r="O29" s="3">
        <v>3.299525</v>
      </c>
      <c r="P29" s="4">
        <v>1.0450999999999999</v>
      </c>
      <c r="Q29" s="45">
        <v>533</v>
      </c>
      <c r="R29" s="46">
        <v>1939</v>
      </c>
      <c r="S29" s="70">
        <v>376</v>
      </c>
      <c r="T29" s="70">
        <v>1314</v>
      </c>
      <c r="U29" s="117"/>
      <c r="V29" s="17"/>
      <c r="W29" s="17"/>
      <c r="X29" s="10" t="s">
        <v>34</v>
      </c>
      <c r="Y29" s="118">
        <f t="shared" si="1"/>
        <v>-2.9551470588235254</v>
      </c>
      <c r="Z29" s="118">
        <f t="shared" si="1"/>
        <v>-4.9909090909091063</v>
      </c>
      <c r="AA29" s="118">
        <f t="shared" si="1"/>
        <v>0</v>
      </c>
      <c r="AB29" s="118">
        <f t="shared" si="1"/>
        <v>-9.1803278688524586</v>
      </c>
      <c r="AC29" s="118">
        <f t="shared" si="2"/>
        <v>0</v>
      </c>
      <c r="AD29" s="118">
        <f t="shared" si="2"/>
        <v>-6.0085836909871242</v>
      </c>
    </row>
    <row r="30" spans="2:30" x14ac:dyDescent="0.35">
      <c r="B30" s="11"/>
      <c r="C30" s="12"/>
      <c r="D30" s="10" t="s">
        <v>35</v>
      </c>
      <c r="E30" s="3">
        <v>3.8</v>
      </c>
      <c r="F30" s="4">
        <v>1.4</v>
      </c>
      <c r="G30" s="20">
        <v>947</v>
      </c>
      <c r="H30" s="20">
        <v>6354</v>
      </c>
      <c r="I30" s="20">
        <v>657</v>
      </c>
      <c r="J30" s="20">
        <v>4026</v>
      </c>
      <c r="L30" s="11"/>
      <c r="M30" s="12"/>
      <c r="N30" s="10" t="s">
        <v>35</v>
      </c>
      <c r="O30" s="3">
        <v>3.7216749999999998</v>
      </c>
      <c r="P30" s="4">
        <v>1.2838750000000001</v>
      </c>
      <c r="Q30" s="45">
        <v>861</v>
      </c>
      <c r="R30" s="46">
        <v>4620</v>
      </c>
      <c r="S30" s="70">
        <v>614</v>
      </c>
      <c r="T30" s="70">
        <v>3162</v>
      </c>
      <c r="U30" s="117"/>
      <c r="V30" s="12"/>
      <c r="W30" s="12"/>
      <c r="X30" s="10" t="s">
        <v>35</v>
      </c>
      <c r="Y30" s="118">
        <f t="shared" si="1"/>
        <v>-2.0611842105263154</v>
      </c>
      <c r="Z30" s="118">
        <f t="shared" si="1"/>
        <v>-8.2946428571428452</v>
      </c>
      <c r="AA30" s="118">
        <f t="shared" si="1"/>
        <v>-9.0813093980992612</v>
      </c>
      <c r="AB30" s="118">
        <f t="shared" si="1"/>
        <v>-27.289896128423042</v>
      </c>
      <c r="AC30" s="118">
        <f t="shared" si="2"/>
        <v>-6.5449010654490101</v>
      </c>
      <c r="AD30" s="118">
        <f t="shared" si="2"/>
        <v>-21.460506706408346</v>
      </c>
    </row>
    <row r="31" spans="2:30" x14ac:dyDescent="0.35">
      <c r="B31" s="13">
        <f>B28+1</f>
        <v>10</v>
      </c>
      <c r="C31" s="15" t="s">
        <v>32</v>
      </c>
      <c r="D31" s="10" t="s">
        <v>33</v>
      </c>
      <c r="E31" s="3">
        <v>12.8</v>
      </c>
      <c r="F31" s="4">
        <v>4.3</v>
      </c>
      <c r="G31" s="20">
        <v>919</v>
      </c>
      <c r="H31" s="20">
        <v>9</v>
      </c>
      <c r="I31" s="20">
        <v>869</v>
      </c>
      <c r="J31" s="20">
        <v>5</v>
      </c>
      <c r="L31" s="13">
        <f>L28+1</f>
        <v>10</v>
      </c>
      <c r="M31" s="15" t="s">
        <v>32</v>
      </c>
      <c r="N31" s="10" t="s">
        <v>33</v>
      </c>
      <c r="O31" s="3">
        <v>12.234500000000001</v>
      </c>
      <c r="P31" s="4">
        <v>4.0964</v>
      </c>
      <c r="Q31" s="45">
        <v>221</v>
      </c>
      <c r="R31" s="46">
        <v>0</v>
      </c>
      <c r="S31" s="70">
        <v>382</v>
      </c>
      <c r="T31" s="70">
        <v>0</v>
      </c>
      <c r="U31" s="117"/>
      <c r="V31" s="15">
        <f>V28+1</f>
        <v>10</v>
      </c>
      <c r="W31" s="15" t="s">
        <v>32</v>
      </c>
      <c r="X31" s="10" t="s">
        <v>33</v>
      </c>
      <c r="Y31" s="118">
        <f t="shared" si="1"/>
        <v>-4.4179687500000009</v>
      </c>
      <c r="Z31" s="118">
        <f t="shared" si="1"/>
        <v>-4.7348837209302275</v>
      </c>
      <c r="AA31" s="118">
        <f t="shared" si="1"/>
        <v>-75.952121871599559</v>
      </c>
      <c r="AB31" s="118">
        <f t="shared" si="1"/>
        <v>-100</v>
      </c>
      <c r="AC31" s="118">
        <f t="shared" si="2"/>
        <v>-56.041426927502883</v>
      </c>
      <c r="AD31" s="118">
        <f t="shared" si="2"/>
        <v>-100</v>
      </c>
    </row>
    <row r="32" spans="2:30" x14ac:dyDescent="0.35">
      <c r="B32" s="14"/>
      <c r="C32" s="17"/>
      <c r="D32" s="10" t="s">
        <v>34</v>
      </c>
      <c r="E32" s="3">
        <v>14.3</v>
      </c>
      <c r="F32" s="4">
        <v>4.7</v>
      </c>
      <c r="G32" s="20">
        <v>919</v>
      </c>
      <c r="H32" s="20">
        <v>45</v>
      </c>
      <c r="I32" s="20">
        <v>869</v>
      </c>
      <c r="J32" s="20">
        <v>30</v>
      </c>
      <c r="L32" s="14"/>
      <c r="M32" s="17"/>
      <c r="N32" s="10" t="s">
        <v>34</v>
      </c>
      <c r="O32" s="3">
        <v>13.734400000000001</v>
      </c>
      <c r="P32" s="4">
        <v>4.3703500000000002</v>
      </c>
      <c r="Q32" s="45">
        <v>919</v>
      </c>
      <c r="R32" s="46">
        <v>45</v>
      </c>
      <c r="S32" s="70">
        <v>869</v>
      </c>
      <c r="T32" s="70">
        <v>30</v>
      </c>
      <c r="U32" s="117"/>
      <c r="V32" s="17"/>
      <c r="W32" s="17"/>
      <c r="X32" s="10" t="s">
        <v>34</v>
      </c>
      <c r="Y32" s="118">
        <f t="shared" si="1"/>
        <v>-3.9552447552447543</v>
      </c>
      <c r="Z32" s="118">
        <f t="shared" si="1"/>
        <v>-7.0138297872340427</v>
      </c>
      <c r="AA32" s="118">
        <f t="shared" si="1"/>
        <v>0</v>
      </c>
      <c r="AB32" s="118">
        <f t="shared" si="1"/>
        <v>0</v>
      </c>
      <c r="AC32" s="118">
        <f t="shared" si="2"/>
        <v>0</v>
      </c>
      <c r="AD32" s="118">
        <f t="shared" si="2"/>
        <v>0</v>
      </c>
    </row>
    <row r="33" spans="2:30" x14ac:dyDescent="0.35">
      <c r="B33" s="11"/>
      <c r="C33" s="12"/>
      <c r="D33" s="10" t="s">
        <v>35</v>
      </c>
      <c r="E33" s="3">
        <v>15.6</v>
      </c>
      <c r="F33" s="4">
        <v>7.5</v>
      </c>
      <c r="G33" s="20">
        <v>926</v>
      </c>
      <c r="H33" s="20">
        <v>2329</v>
      </c>
      <c r="I33" s="20">
        <v>871</v>
      </c>
      <c r="J33" s="20">
        <v>1637</v>
      </c>
      <c r="L33" s="11"/>
      <c r="M33" s="12"/>
      <c r="N33" s="10" t="s">
        <v>35</v>
      </c>
      <c r="O33" s="3">
        <v>15.0669</v>
      </c>
      <c r="P33" s="4">
        <v>5.7799750000000003</v>
      </c>
      <c r="Q33" s="45">
        <v>926</v>
      </c>
      <c r="R33" s="46">
        <v>2329</v>
      </c>
      <c r="S33" s="70">
        <v>871</v>
      </c>
      <c r="T33" s="70">
        <v>1637</v>
      </c>
      <c r="U33" s="117"/>
      <c r="V33" s="12"/>
      <c r="W33" s="12"/>
      <c r="X33" s="10" t="s">
        <v>35</v>
      </c>
      <c r="Y33" s="118">
        <f t="shared" si="1"/>
        <v>-3.4173076923076877</v>
      </c>
      <c r="Z33" s="118">
        <f t="shared" si="1"/>
        <v>-22.933666666666664</v>
      </c>
      <c r="AA33" s="118">
        <f t="shared" si="1"/>
        <v>0</v>
      </c>
      <c r="AB33" s="118">
        <f t="shared" si="1"/>
        <v>0</v>
      </c>
      <c r="AC33" s="118">
        <f t="shared" si="2"/>
        <v>0</v>
      </c>
      <c r="AD33" s="118">
        <f t="shared" si="2"/>
        <v>0</v>
      </c>
    </row>
    <row r="34" spans="2:30" x14ac:dyDescent="0.35">
      <c r="B34" s="145" t="s">
        <v>42</v>
      </c>
      <c r="C34" s="145"/>
      <c r="D34" s="8" t="s">
        <v>33</v>
      </c>
      <c r="E34" s="4">
        <f>SUM(E4,E7,E10,E13,E16,E19,E22,E25,E28,E31)</f>
        <v>81.348349999999996</v>
      </c>
      <c r="F34" s="4">
        <f t="shared" ref="F34:J34" si="3">SUM(F4,F7,F10,F13,F16,F19,F22,F25,F28,F31)</f>
        <v>19.799524999999999</v>
      </c>
      <c r="G34" s="46">
        <f t="shared" si="3"/>
        <v>65745</v>
      </c>
      <c r="H34" s="46">
        <f t="shared" si="3"/>
        <v>6478</v>
      </c>
      <c r="I34" s="46">
        <f t="shared" si="3"/>
        <v>27123</v>
      </c>
      <c r="J34" s="46">
        <f t="shared" si="3"/>
        <v>3038</v>
      </c>
      <c r="L34" s="145" t="s">
        <v>42</v>
      </c>
      <c r="M34" s="145"/>
      <c r="N34" s="8" t="s">
        <v>33</v>
      </c>
      <c r="O34" s="4">
        <f>SUM(O4,O7,O10,O13,O16,O19,O22,O25,O28,O31)</f>
        <v>58.555700000000002</v>
      </c>
      <c r="P34" s="4">
        <f t="shared" ref="P34:T34" si="4">SUM(P4,P7,P10,P13,P16,P19,P22,P25,P28,P31)</f>
        <v>12.402774999999998</v>
      </c>
      <c r="Q34" s="46">
        <f t="shared" si="4"/>
        <v>3846</v>
      </c>
      <c r="R34" s="46">
        <f t="shared" si="4"/>
        <v>1832</v>
      </c>
      <c r="S34" s="46">
        <f t="shared" si="4"/>
        <v>1943</v>
      </c>
      <c r="T34" s="46">
        <f t="shared" si="4"/>
        <v>837</v>
      </c>
      <c r="V34" s="145" t="s">
        <v>42</v>
      </c>
      <c r="W34" s="145"/>
      <c r="X34" s="8" t="s">
        <v>33</v>
      </c>
      <c r="Y34" s="118">
        <f>((O34-E34)/E34)*100</f>
        <v>-28.018576897994851</v>
      </c>
      <c r="Z34" s="118">
        <f t="shared" si="1"/>
        <v>-37.358219452234337</v>
      </c>
      <c r="AA34" s="118">
        <f t="shared" si="1"/>
        <v>-94.15012548482774</v>
      </c>
      <c r="AB34" s="118">
        <f t="shared" si="1"/>
        <v>-71.719666563754245</v>
      </c>
      <c r="AC34" s="118">
        <f t="shared" si="2"/>
        <v>-92.836338163182546</v>
      </c>
      <c r="AD34" s="118">
        <f t="shared" si="2"/>
        <v>-72.448979591836732</v>
      </c>
    </row>
    <row r="35" spans="2:30" x14ac:dyDescent="0.35">
      <c r="B35" s="145"/>
      <c r="C35" s="145"/>
      <c r="D35" s="8" t="s">
        <v>34</v>
      </c>
      <c r="E35" s="4">
        <f t="shared" ref="E35:J36" si="5">SUM(E5,E8,E11,E14,E17,E20,E23,E26,E29,E32)</f>
        <v>89.601025000000007</v>
      </c>
      <c r="F35" s="4">
        <f t="shared" si="5"/>
        <v>29.041374999999999</v>
      </c>
      <c r="G35" s="46">
        <f t="shared" si="5"/>
        <v>69687</v>
      </c>
      <c r="H35" s="46">
        <f t="shared" si="5"/>
        <v>12180</v>
      </c>
      <c r="I35" s="46">
        <f t="shared" si="5"/>
        <v>28765</v>
      </c>
      <c r="J35" s="46">
        <f t="shared" si="5"/>
        <v>5707</v>
      </c>
      <c r="L35" s="145"/>
      <c r="M35" s="145"/>
      <c r="N35" s="8" t="s">
        <v>34</v>
      </c>
      <c r="O35" s="4">
        <f t="shared" ref="O35:T36" si="6">SUM(O5,O8,O11,O14,O17,O20,O23,O26,O29,O32)</f>
        <v>63.293025000000007</v>
      </c>
      <c r="P35" s="4">
        <f t="shared" si="6"/>
        <v>19.642699999999998</v>
      </c>
      <c r="Q35" s="46">
        <f t="shared" si="6"/>
        <v>5244</v>
      </c>
      <c r="R35" s="46">
        <f t="shared" si="6"/>
        <v>3591</v>
      </c>
      <c r="S35" s="46">
        <f t="shared" si="6"/>
        <v>2751</v>
      </c>
      <c r="T35" s="46">
        <f t="shared" si="6"/>
        <v>2076</v>
      </c>
      <c r="V35" s="145"/>
      <c r="W35" s="145"/>
      <c r="X35" s="8" t="s">
        <v>34</v>
      </c>
      <c r="Y35" s="118">
        <f t="shared" si="1"/>
        <v>-29.361271257778576</v>
      </c>
      <c r="Z35" s="118">
        <f t="shared" si="1"/>
        <v>-32.363050991903798</v>
      </c>
      <c r="AA35" s="118">
        <f t="shared" si="1"/>
        <v>-92.474923586895684</v>
      </c>
      <c r="AB35" s="118">
        <f t="shared" si="1"/>
        <v>-70.517241379310349</v>
      </c>
      <c r="AC35" s="118">
        <f t="shared" si="2"/>
        <v>-90.436294107422214</v>
      </c>
      <c r="AD35" s="118">
        <f t="shared" si="2"/>
        <v>-63.623620115647448</v>
      </c>
    </row>
    <row r="36" spans="2:30" x14ac:dyDescent="0.35">
      <c r="B36" s="145"/>
      <c r="C36" s="145"/>
      <c r="D36" s="8" t="s">
        <v>35</v>
      </c>
      <c r="E36" s="4">
        <f t="shared" si="5"/>
        <v>101.88015</v>
      </c>
      <c r="F36" s="4">
        <f t="shared" si="5"/>
        <v>40.206250000000004</v>
      </c>
      <c r="G36" s="46">
        <f t="shared" si="5"/>
        <v>73592</v>
      </c>
      <c r="H36" s="46">
        <f t="shared" si="5"/>
        <v>30798</v>
      </c>
      <c r="I36" s="46">
        <f t="shared" si="5"/>
        <v>30617</v>
      </c>
      <c r="J36" s="46">
        <f t="shared" si="5"/>
        <v>15110</v>
      </c>
      <c r="L36" s="145"/>
      <c r="M36" s="145"/>
      <c r="N36" s="8" t="s">
        <v>35</v>
      </c>
      <c r="O36" s="4">
        <f t="shared" si="6"/>
        <v>72.432950000000005</v>
      </c>
      <c r="P36" s="4">
        <f t="shared" si="6"/>
        <v>26.439</v>
      </c>
      <c r="Q36" s="46">
        <f t="shared" si="6"/>
        <v>6341</v>
      </c>
      <c r="R36" s="46">
        <f t="shared" si="6"/>
        <v>11929</v>
      </c>
      <c r="S36" s="46">
        <f t="shared" si="6"/>
        <v>3324</v>
      </c>
      <c r="T36" s="46">
        <f t="shared" si="6"/>
        <v>7417</v>
      </c>
      <c r="V36" s="145"/>
      <c r="W36" s="145"/>
      <c r="X36" s="8" t="s">
        <v>35</v>
      </c>
      <c r="Y36" s="118">
        <f t="shared" si="1"/>
        <v>-28.903765846438191</v>
      </c>
      <c r="Z36" s="118">
        <f t="shared" si="1"/>
        <v>-34.241566920565845</v>
      </c>
      <c r="AA36" s="118">
        <f t="shared" si="1"/>
        <v>-91.383574301554518</v>
      </c>
      <c r="AB36" s="118">
        <f t="shared" si="1"/>
        <v>-61.266965387362816</v>
      </c>
      <c r="AC36" s="118">
        <f t="shared" si="2"/>
        <v>-89.143286409511063</v>
      </c>
      <c r="AD36" s="118">
        <f t="shared" si="2"/>
        <v>-50.913302448709466</v>
      </c>
    </row>
  </sheetData>
  <mergeCells count="9">
    <mergeCell ref="B34:C36"/>
    <mergeCell ref="L34:M36"/>
    <mergeCell ref="V34:W36"/>
    <mergeCell ref="D3:E3"/>
    <mergeCell ref="B2:J2"/>
    <mergeCell ref="L2:T2"/>
    <mergeCell ref="V2:AD2"/>
    <mergeCell ref="N3:O3"/>
    <mergeCell ref="X3:Y3"/>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381F5-AF7B-49A2-8664-AEC026EFBEDA}">
  <dimension ref="B2:H39"/>
  <sheetViews>
    <sheetView workbookViewId="0">
      <selection activeCell="J23" sqref="J23"/>
    </sheetView>
  </sheetViews>
  <sheetFormatPr defaultRowHeight="14.5" x14ac:dyDescent="0.35"/>
  <cols>
    <col min="2" max="2" width="6.26953125" customWidth="1"/>
    <col min="3" max="3" width="5.36328125" customWidth="1"/>
    <col min="4" max="4" width="20.26953125" customWidth="1"/>
    <col min="5" max="5" width="27.81640625" customWidth="1"/>
    <col min="6" max="6" width="13.26953125" customWidth="1"/>
    <col min="7" max="7" width="17.6328125" customWidth="1"/>
    <col min="8" max="8" width="14.26953125" customWidth="1"/>
  </cols>
  <sheetData>
    <row r="2" spans="2:8" x14ac:dyDescent="0.35">
      <c r="B2" s="1" t="s">
        <v>61</v>
      </c>
      <c r="C2" s="1" t="s">
        <v>1</v>
      </c>
      <c r="D2" s="1" t="s">
        <v>0</v>
      </c>
      <c r="E2" s="1" t="s">
        <v>43</v>
      </c>
      <c r="F2" s="1" t="s">
        <v>44</v>
      </c>
      <c r="G2" s="1" t="s">
        <v>45</v>
      </c>
      <c r="H2" s="1" t="s">
        <v>326</v>
      </c>
    </row>
    <row r="3" spans="2:8" x14ac:dyDescent="0.35">
      <c r="B3" s="129" t="s">
        <v>37</v>
      </c>
      <c r="C3" s="8">
        <v>1</v>
      </c>
      <c r="D3" s="8" t="s">
        <v>13</v>
      </c>
      <c r="E3" s="8" t="s">
        <v>46</v>
      </c>
      <c r="F3" s="2">
        <v>235</v>
      </c>
      <c r="G3" s="2">
        <v>3</v>
      </c>
      <c r="H3" s="2">
        <v>1.32</v>
      </c>
    </row>
    <row r="4" spans="2:8" x14ac:dyDescent="0.35">
      <c r="B4" s="129"/>
      <c r="C4" s="8">
        <v>2</v>
      </c>
      <c r="D4" s="8" t="s">
        <v>14</v>
      </c>
      <c r="E4" s="8" t="s">
        <v>47</v>
      </c>
      <c r="F4" s="2">
        <v>12</v>
      </c>
      <c r="G4" s="2">
        <v>3</v>
      </c>
      <c r="H4" s="53">
        <v>0.6</v>
      </c>
    </row>
    <row r="5" spans="2:8" x14ac:dyDescent="0.35">
      <c r="B5" s="129"/>
      <c r="C5" s="8">
        <v>3</v>
      </c>
      <c r="D5" s="8" t="s">
        <v>15</v>
      </c>
      <c r="E5" s="8" t="s">
        <v>47</v>
      </c>
      <c r="F5" s="2">
        <v>12</v>
      </c>
      <c r="G5" s="2">
        <v>3</v>
      </c>
      <c r="H5" s="53">
        <v>0.6</v>
      </c>
    </row>
    <row r="6" spans="2:8" x14ac:dyDescent="0.35">
      <c r="B6" s="129"/>
      <c r="C6" s="8">
        <v>4</v>
      </c>
      <c r="D6" s="8" t="s">
        <v>16</v>
      </c>
      <c r="E6" s="8" t="s">
        <v>48</v>
      </c>
      <c r="F6" s="2">
        <v>180</v>
      </c>
      <c r="G6" s="2">
        <v>3</v>
      </c>
      <c r="H6" s="2">
        <v>0.48</v>
      </c>
    </row>
    <row r="7" spans="2:8" x14ac:dyDescent="0.35">
      <c r="B7" s="129"/>
      <c r="C7" s="8">
        <v>5</v>
      </c>
      <c r="D7" s="8" t="s">
        <v>17</v>
      </c>
      <c r="E7" s="8" t="s">
        <v>49</v>
      </c>
      <c r="F7" s="2">
        <v>299</v>
      </c>
      <c r="G7" s="2">
        <v>3</v>
      </c>
      <c r="H7" s="2">
        <v>0.28999999999999998</v>
      </c>
    </row>
    <row r="8" spans="2:8" s="6" customFormat="1" x14ac:dyDescent="0.35">
      <c r="B8" s="129"/>
      <c r="C8" s="29">
        <v>6</v>
      </c>
      <c r="D8" s="29" t="s">
        <v>18</v>
      </c>
      <c r="E8" s="29" t="s">
        <v>50</v>
      </c>
      <c r="F8" s="83">
        <v>396</v>
      </c>
      <c r="G8" s="83">
        <v>3</v>
      </c>
      <c r="H8" s="83">
        <v>0.56000000000000005</v>
      </c>
    </row>
    <row r="9" spans="2:8" s="6" customFormat="1" x14ac:dyDescent="0.35">
      <c r="B9" s="129"/>
      <c r="C9" s="29">
        <v>7</v>
      </c>
      <c r="D9" s="29" t="s">
        <v>21</v>
      </c>
      <c r="E9" s="29" t="s">
        <v>660</v>
      </c>
      <c r="F9" s="83">
        <v>1444</v>
      </c>
      <c r="G9" s="83">
        <v>3</v>
      </c>
      <c r="H9" s="83">
        <v>0.63</v>
      </c>
    </row>
    <row r="10" spans="2:8" s="6" customFormat="1" x14ac:dyDescent="0.35">
      <c r="B10" s="129"/>
      <c r="C10" s="29">
        <v>8</v>
      </c>
      <c r="D10" s="29" t="s">
        <v>22</v>
      </c>
      <c r="E10" s="29" t="s">
        <v>51</v>
      </c>
      <c r="F10" s="83">
        <v>234</v>
      </c>
      <c r="G10" s="83">
        <v>3</v>
      </c>
      <c r="H10" s="83">
        <v>0.69</v>
      </c>
    </row>
    <row r="11" spans="2:8" s="6" customFormat="1" x14ac:dyDescent="0.35">
      <c r="B11" s="129"/>
      <c r="C11" s="29">
        <v>9</v>
      </c>
      <c r="D11" s="29" t="s">
        <v>19</v>
      </c>
      <c r="E11" s="29" t="s">
        <v>661</v>
      </c>
      <c r="F11" s="83">
        <v>395</v>
      </c>
      <c r="G11" s="83">
        <v>5</v>
      </c>
      <c r="H11" s="83">
        <v>0.94</v>
      </c>
    </row>
    <row r="12" spans="2:8" s="6" customFormat="1" x14ac:dyDescent="0.35">
      <c r="B12" s="129"/>
      <c r="C12" s="29">
        <v>10</v>
      </c>
      <c r="D12" s="29" t="s">
        <v>20</v>
      </c>
      <c r="E12" s="29" t="s">
        <v>52</v>
      </c>
      <c r="F12" s="83">
        <v>112</v>
      </c>
      <c r="G12" s="83">
        <v>5</v>
      </c>
      <c r="H12" s="83">
        <v>0.52</v>
      </c>
    </row>
    <row r="13" spans="2:8" s="6" customFormat="1" x14ac:dyDescent="0.35">
      <c r="B13" s="129"/>
      <c r="C13" s="29">
        <v>11</v>
      </c>
      <c r="D13" s="29" t="s">
        <v>23</v>
      </c>
      <c r="E13" s="29" t="s">
        <v>53</v>
      </c>
      <c r="F13" s="83">
        <v>363</v>
      </c>
      <c r="G13" s="83">
        <v>5</v>
      </c>
      <c r="H13" s="83">
        <v>0.13</v>
      </c>
    </row>
    <row r="14" spans="2:8" s="6" customFormat="1" x14ac:dyDescent="0.35">
      <c r="B14" s="130" t="s">
        <v>38</v>
      </c>
      <c r="C14" s="29">
        <v>1</v>
      </c>
      <c r="D14" s="29" t="s">
        <v>8</v>
      </c>
      <c r="E14" s="29" t="s">
        <v>498</v>
      </c>
      <c r="F14" s="83">
        <v>1107</v>
      </c>
      <c r="G14" s="83">
        <v>3</v>
      </c>
      <c r="H14" s="83">
        <v>0.11</v>
      </c>
    </row>
    <row r="15" spans="2:8" s="6" customFormat="1" x14ac:dyDescent="0.35">
      <c r="B15" s="130"/>
      <c r="C15" s="29">
        <f>C14+1</f>
        <v>2</v>
      </c>
      <c r="D15" s="29" t="s">
        <v>7</v>
      </c>
      <c r="E15" s="29" t="s">
        <v>662</v>
      </c>
      <c r="F15" s="83">
        <v>1156</v>
      </c>
      <c r="G15" s="83">
        <v>3</v>
      </c>
      <c r="H15" s="83">
        <v>0.33</v>
      </c>
    </row>
    <row r="16" spans="2:8" s="6" customFormat="1" x14ac:dyDescent="0.35">
      <c r="B16" s="130"/>
      <c r="C16" s="29">
        <f t="shared" ref="C16:C24" si="0">C15+1</f>
        <v>3</v>
      </c>
      <c r="D16" s="29" t="s">
        <v>2</v>
      </c>
      <c r="E16" s="29" t="s">
        <v>663</v>
      </c>
      <c r="F16" s="83">
        <v>2215</v>
      </c>
      <c r="G16" s="83">
        <v>3</v>
      </c>
      <c r="H16" s="83">
        <v>0.26</v>
      </c>
    </row>
    <row r="17" spans="2:8" s="6" customFormat="1" x14ac:dyDescent="0.35">
      <c r="B17" s="130"/>
      <c r="C17" s="29">
        <f t="shared" si="0"/>
        <v>4</v>
      </c>
      <c r="D17" s="29" t="s">
        <v>12</v>
      </c>
      <c r="E17" s="29" t="s">
        <v>54</v>
      </c>
      <c r="F17" s="83">
        <v>526</v>
      </c>
      <c r="G17" s="83">
        <v>3</v>
      </c>
      <c r="H17" s="83">
        <v>0.09</v>
      </c>
    </row>
    <row r="18" spans="2:8" s="6" customFormat="1" x14ac:dyDescent="0.35">
      <c r="B18" s="130"/>
      <c r="C18" s="29">
        <f t="shared" si="0"/>
        <v>5</v>
      </c>
      <c r="D18" s="29" t="s">
        <v>10</v>
      </c>
      <c r="E18" s="29" t="s">
        <v>663</v>
      </c>
      <c r="F18" s="83">
        <v>2215</v>
      </c>
      <c r="G18" s="83">
        <v>3</v>
      </c>
      <c r="H18" s="83">
        <v>0.09</v>
      </c>
    </row>
    <row r="19" spans="2:8" s="6" customFormat="1" x14ac:dyDescent="0.35">
      <c r="B19" s="130"/>
      <c r="C19" s="29">
        <f t="shared" si="0"/>
        <v>6</v>
      </c>
      <c r="D19" s="29" t="s">
        <v>6</v>
      </c>
      <c r="E19" s="29" t="s">
        <v>664</v>
      </c>
      <c r="F19" s="83">
        <v>1835</v>
      </c>
      <c r="G19" s="83">
        <v>3</v>
      </c>
      <c r="H19" s="83">
        <v>0.19</v>
      </c>
    </row>
    <row r="20" spans="2:8" s="6" customFormat="1" x14ac:dyDescent="0.35">
      <c r="B20" s="130"/>
      <c r="C20" s="29">
        <f t="shared" si="0"/>
        <v>7</v>
      </c>
      <c r="D20" s="29" t="s">
        <v>9</v>
      </c>
      <c r="E20" s="29" t="s">
        <v>664</v>
      </c>
      <c r="F20" s="83">
        <v>1835</v>
      </c>
      <c r="G20" s="83">
        <v>3</v>
      </c>
      <c r="H20" s="83">
        <v>0.19</v>
      </c>
    </row>
    <row r="21" spans="2:8" s="6" customFormat="1" x14ac:dyDescent="0.35">
      <c r="B21" s="130"/>
      <c r="C21" s="29">
        <f t="shared" si="0"/>
        <v>8</v>
      </c>
      <c r="D21" s="29" t="s">
        <v>5</v>
      </c>
      <c r="E21" s="29" t="s">
        <v>55</v>
      </c>
      <c r="F21" s="83">
        <v>161</v>
      </c>
      <c r="G21" s="83">
        <v>3</v>
      </c>
      <c r="H21" s="83">
        <v>0.31</v>
      </c>
    </row>
    <row r="22" spans="2:8" s="6" customFormat="1" x14ac:dyDescent="0.35">
      <c r="B22" s="130"/>
      <c r="C22" s="29">
        <f t="shared" si="0"/>
        <v>9</v>
      </c>
      <c r="D22" s="29" t="s">
        <v>11</v>
      </c>
      <c r="E22" s="29" t="s">
        <v>55</v>
      </c>
      <c r="F22" s="83">
        <v>161</v>
      </c>
      <c r="G22" s="83">
        <v>3</v>
      </c>
      <c r="H22" s="83">
        <v>0.31</v>
      </c>
    </row>
    <row r="23" spans="2:8" s="6" customFormat="1" x14ac:dyDescent="0.35">
      <c r="B23" s="130"/>
      <c r="C23" s="29">
        <f t="shared" si="0"/>
        <v>10</v>
      </c>
      <c r="D23" s="29" t="s">
        <v>4</v>
      </c>
      <c r="E23" s="29" t="s">
        <v>56</v>
      </c>
      <c r="F23" s="83">
        <v>725</v>
      </c>
      <c r="G23" s="83">
        <v>3</v>
      </c>
      <c r="H23" s="83">
        <v>0.27</v>
      </c>
    </row>
    <row r="24" spans="2:8" s="6" customFormat="1" x14ac:dyDescent="0.35">
      <c r="B24" s="130"/>
      <c r="C24" s="29">
        <f t="shared" si="0"/>
        <v>11</v>
      </c>
      <c r="D24" s="29" t="s">
        <v>3</v>
      </c>
      <c r="E24" s="29" t="s">
        <v>355</v>
      </c>
      <c r="F24" s="83">
        <v>1903</v>
      </c>
      <c r="G24" s="83">
        <v>3</v>
      </c>
      <c r="H24" s="83">
        <v>0.31</v>
      </c>
    </row>
    <row r="25" spans="2:8" s="6" customFormat="1" x14ac:dyDescent="0.35">
      <c r="B25" s="130" t="s">
        <v>39</v>
      </c>
      <c r="C25" s="29">
        <v>1</v>
      </c>
      <c r="D25" s="29" t="s">
        <v>41</v>
      </c>
      <c r="E25" s="29" t="s">
        <v>57</v>
      </c>
      <c r="F25" s="83">
        <v>10</v>
      </c>
      <c r="G25" s="83">
        <v>5</v>
      </c>
      <c r="H25" s="83">
        <v>1.66</v>
      </c>
    </row>
    <row r="26" spans="2:8" s="6" customFormat="1" x14ac:dyDescent="0.35">
      <c r="B26" s="130"/>
      <c r="C26" s="29">
        <f>C25+1</f>
        <v>2</v>
      </c>
      <c r="D26" s="29" t="s">
        <v>24</v>
      </c>
      <c r="E26" s="29" t="s">
        <v>564</v>
      </c>
      <c r="F26" s="83">
        <v>437</v>
      </c>
      <c r="G26" s="83">
        <v>5</v>
      </c>
      <c r="H26" s="83">
        <v>1.75</v>
      </c>
    </row>
    <row r="27" spans="2:8" s="6" customFormat="1" x14ac:dyDescent="0.35">
      <c r="B27" s="130"/>
      <c r="C27" s="29">
        <f t="shared" ref="C27:C33" si="1">C26+1</f>
        <v>3</v>
      </c>
      <c r="D27" s="29" t="s">
        <v>25</v>
      </c>
      <c r="E27" s="29" t="s">
        <v>57</v>
      </c>
      <c r="F27" s="83">
        <v>10</v>
      </c>
      <c r="G27" s="83">
        <v>5</v>
      </c>
      <c r="H27" s="83">
        <v>1.61</v>
      </c>
    </row>
    <row r="28" spans="2:8" s="6" customFormat="1" x14ac:dyDescent="0.35">
      <c r="B28" s="130"/>
      <c r="C28" s="29">
        <f t="shared" si="1"/>
        <v>4</v>
      </c>
      <c r="D28" s="29" t="s">
        <v>26</v>
      </c>
      <c r="E28" s="29" t="s">
        <v>57</v>
      </c>
      <c r="F28" s="83">
        <v>10</v>
      </c>
      <c r="G28" s="83">
        <v>5</v>
      </c>
      <c r="H28" s="83">
        <v>1.75</v>
      </c>
    </row>
    <row r="29" spans="2:8" s="6" customFormat="1" x14ac:dyDescent="0.35">
      <c r="B29" s="130"/>
      <c r="C29" s="29">
        <f t="shared" si="1"/>
        <v>5</v>
      </c>
      <c r="D29" s="29" t="s">
        <v>27</v>
      </c>
      <c r="E29" s="29" t="s">
        <v>364</v>
      </c>
      <c r="F29" s="83">
        <v>2329</v>
      </c>
      <c r="G29" s="83">
        <v>5</v>
      </c>
      <c r="H29" s="83">
        <v>1.95</v>
      </c>
    </row>
    <row r="30" spans="2:8" s="6" customFormat="1" x14ac:dyDescent="0.35">
      <c r="B30" s="130"/>
      <c r="C30" s="29">
        <f t="shared" si="1"/>
        <v>6</v>
      </c>
      <c r="D30" s="29" t="s">
        <v>28</v>
      </c>
      <c r="E30" s="29" t="s">
        <v>58</v>
      </c>
      <c r="F30" s="83">
        <v>1352</v>
      </c>
      <c r="G30" s="83">
        <v>5</v>
      </c>
      <c r="H30" s="83">
        <v>1.45</v>
      </c>
    </row>
    <row r="31" spans="2:8" s="6" customFormat="1" x14ac:dyDescent="0.35">
      <c r="B31" s="130"/>
      <c r="C31" s="29">
        <f t="shared" si="1"/>
        <v>7</v>
      </c>
      <c r="D31" s="29" t="s">
        <v>29</v>
      </c>
      <c r="E31" s="29" t="s">
        <v>59</v>
      </c>
      <c r="F31" s="83">
        <v>245</v>
      </c>
      <c r="G31" s="83">
        <v>5</v>
      </c>
      <c r="H31" s="83">
        <v>1.39</v>
      </c>
    </row>
    <row r="32" spans="2:8" s="6" customFormat="1" x14ac:dyDescent="0.35">
      <c r="B32" s="130"/>
      <c r="C32" s="29">
        <f t="shared" si="1"/>
        <v>8</v>
      </c>
      <c r="D32" s="29" t="s">
        <v>30</v>
      </c>
      <c r="E32" s="29" t="s">
        <v>59</v>
      </c>
      <c r="F32" s="83">
        <v>245</v>
      </c>
      <c r="G32" s="83">
        <v>5</v>
      </c>
      <c r="H32" s="83">
        <v>1.39</v>
      </c>
    </row>
    <row r="33" spans="2:8" s="6" customFormat="1" x14ac:dyDescent="0.35">
      <c r="B33" s="130"/>
      <c r="C33" s="29">
        <f t="shared" si="1"/>
        <v>9</v>
      </c>
      <c r="D33" s="29" t="s">
        <v>31</v>
      </c>
      <c r="E33" s="29" t="s">
        <v>665</v>
      </c>
      <c r="F33" s="83">
        <v>766</v>
      </c>
      <c r="G33" s="83">
        <v>5</v>
      </c>
      <c r="H33" s="83">
        <v>1.39</v>
      </c>
    </row>
    <row r="34" spans="2:8" s="6" customFormat="1" ht="15.5" customHeight="1" x14ac:dyDescent="0.35">
      <c r="B34" s="130"/>
      <c r="C34" s="29">
        <f>C33+1</f>
        <v>10</v>
      </c>
      <c r="D34" s="29" t="s">
        <v>32</v>
      </c>
      <c r="E34" s="112" t="s">
        <v>60</v>
      </c>
      <c r="F34" s="83">
        <v>158</v>
      </c>
      <c r="G34" s="83">
        <v>5</v>
      </c>
      <c r="H34" s="83">
        <v>1.39</v>
      </c>
    </row>
    <row r="35" spans="2:8" s="6" customFormat="1" x14ac:dyDescent="0.35"/>
    <row r="36" spans="2:8" s="6" customFormat="1" x14ac:dyDescent="0.35"/>
    <row r="37" spans="2:8" s="6" customFormat="1" x14ac:dyDescent="0.35"/>
    <row r="38" spans="2:8" x14ac:dyDescent="0.35">
      <c r="B38" t="s">
        <v>62</v>
      </c>
      <c r="C38" t="s">
        <v>63</v>
      </c>
    </row>
    <row r="39" spans="2:8" x14ac:dyDescent="0.35">
      <c r="C39" t="s">
        <v>666</v>
      </c>
    </row>
  </sheetData>
  <mergeCells count="3">
    <mergeCell ref="B25:B34"/>
    <mergeCell ref="B14:B24"/>
    <mergeCell ref="B3:B13"/>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9AA44-08A8-4874-8B65-40DB9C19F46F}">
  <dimension ref="B2:J941"/>
  <sheetViews>
    <sheetView topLeftCell="A10" workbookViewId="0">
      <selection activeCell="J23" sqref="J23"/>
    </sheetView>
  </sheetViews>
  <sheetFormatPr defaultRowHeight="14.5" x14ac:dyDescent="0.35"/>
  <cols>
    <col min="7" max="7" width="14.453125" customWidth="1"/>
    <col min="8" max="8" width="32.26953125" customWidth="1"/>
    <col min="9" max="9" width="18.26953125" customWidth="1"/>
    <col min="10" max="10" width="18.6328125" customWidth="1"/>
  </cols>
  <sheetData>
    <row r="2" spans="2:10" s="23" customFormat="1" x14ac:dyDescent="0.35">
      <c r="B2" s="1" t="s">
        <v>1</v>
      </c>
      <c r="C2" s="1" t="s">
        <v>657</v>
      </c>
      <c r="D2" s="1" t="s">
        <v>658</v>
      </c>
      <c r="E2" s="1" t="s">
        <v>659</v>
      </c>
      <c r="F2" s="1" t="s">
        <v>327</v>
      </c>
      <c r="G2" s="1" t="s">
        <v>328</v>
      </c>
      <c r="H2" s="1" t="s">
        <v>329</v>
      </c>
      <c r="I2" s="1" t="s">
        <v>330</v>
      </c>
      <c r="J2" s="1" t="s">
        <v>656</v>
      </c>
    </row>
    <row r="3" spans="2:10" x14ac:dyDescent="0.35">
      <c r="B3" s="8">
        <v>1</v>
      </c>
      <c r="C3" s="8">
        <v>75328</v>
      </c>
      <c r="D3" s="8">
        <v>689</v>
      </c>
      <c r="E3" s="8">
        <v>39503</v>
      </c>
      <c r="F3" s="8" t="s">
        <v>331</v>
      </c>
      <c r="G3" s="8" t="s">
        <v>335</v>
      </c>
      <c r="H3" s="8" t="s">
        <v>332</v>
      </c>
      <c r="I3" s="8" t="s">
        <v>333</v>
      </c>
      <c r="J3" s="113">
        <v>173078.32260000001</v>
      </c>
    </row>
    <row r="4" spans="2:10" x14ac:dyDescent="0.35">
      <c r="B4" s="8">
        <f>B3+1</f>
        <v>2</v>
      </c>
      <c r="C4" s="8">
        <v>75353</v>
      </c>
      <c r="D4" s="8">
        <v>2104</v>
      </c>
      <c r="E4" s="8">
        <v>39564</v>
      </c>
      <c r="F4" s="8" t="s">
        <v>331</v>
      </c>
      <c r="G4" s="8" t="s">
        <v>335</v>
      </c>
      <c r="H4" s="8" t="s">
        <v>332</v>
      </c>
      <c r="I4" s="8" t="s">
        <v>334</v>
      </c>
      <c r="J4" s="113">
        <v>201392.06229999999</v>
      </c>
    </row>
    <row r="5" spans="2:10" x14ac:dyDescent="0.35">
      <c r="B5" s="8">
        <f t="shared" ref="B5:B68" si="0">B4+1</f>
        <v>3</v>
      </c>
      <c r="C5" s="8">
        <v>75339</v>
      </c>
      <c r="D5" s="8">
        <v>2503</v>
      </c>
      <c r="E5" s="8">
        <v>39532</v>
      </c>
      <c r="F5" s="8" t="s">
        <v>331</v>
      </c>
      <c r="G5" s="8" t="s">
        <v>335</v>
      </c>
      <c r="H5" s="8" t="s">
        <v>332</v>
      </c>
      <c r="I5" s="8" t="s">
        <v>333</v>
      </c>
      <c r="J5" s="113">
        <v>215787.98680000001</v>
      </c>
    </row>
    <row r="6" spans="2:10" x14ac:dyDescent="0.35">
      <c r="B6" s="8">
        <f t="shared" si="0"/>
        <v>4</v>
      </c>
      <c r="C6" s="8">
        <v>75326</v>
      </c>
      <c r="D6" s="8">
        <v>5808</v>
      </c>
      <c r="E6" s="8">
        <v>39501</v>
      </c>
      <c r="F6" s="8" t="s">
        <v>331</v>
      </c>
      <c r="G6" s="8" t="s">
        <v>335</v>
      </c>
      <c r="H6" s="8" t="s">
        <v>332</v>
      </c>
      <c r="I6" s="8" t="s">
        <v>333</v>
      </c>
      <c r="J6" s="113">
        <v>81586.620479999998</v>
      </c>
    </row>
    <row r="7" spans="2:10" x14ac:dyDescent="0.35">
      <c r="B7" s="8">
        <f t="shared" si="0"/>
        <v>5</v>
      </c>
      <c r="C7" s="8">
        <v>75354</v>
      </c>
      <c r="D7" s="8">
        <v>5919</v>
      </c>
      <c r="E7" s="8">
        <v>39565</v>
      </c>
      <c r="F7" s="8" t="s">
        <v>331</v>
      </c>
      <c r="G7" s="8" t="s">
        <v>335</v>
      </c>
      <c r="H7" s="8" t="s">
        <v>332</v>
      </c>
      <c r="I7" s="8" t="s">
        <v>334</v>
      </c>
      <c r="J7" s="113">
        <v>214645.01300000001</v>
      </c>
    </row>
    <row r="8" spans="2:10" x14ac:dyDescent="0.35">
      <c r="B8" s="8">
        <f t="shared" si="0"/>
        <v>6</v>
      </c>
      <c r="C8" s="8">
        <v>75331</v>
      </c>
      <c r="D8" s="8">
        <v>6652</v>
      </c>
      <c r="E8" s="8">
        <v>39507</v>
      </c>
      <c r="F8" s="8" t="s">
        <v>331</v>
      </c>
      <c r="G8" s="8" t="s">
        <v>335</v>
      </c>
      <c r="H8" s="8" t="s">
        <v>332</v>
      </c>
      <c r="I8" s="8" t="s">
        <v>333</v>
      </c>
      <c r="J8" s="113">
        <v>164873.83360000001</v>
      </c>
    </row>
    <row r="9" spans="2:10" x14ac:dyDescent="0.35">
      <c r="B9" s="8">
        <f t="shared" si="0"/>
        <v>7</v>
      </c>
      <c r="C9" s="8">
        <v>75338</v>
      </c>
      <c r="D9" s="8">
        <v>7122</v>
      </c>
      <c r="E9" s="8">
        <v>39531</v>
      </c>
      <c r="F9" s="8" t="s">
        <v>331</v>
      </c>
      <c r="G9" s="8" t="s">
        <v>335</v>
      </c>
      <c r="H9" s="8" t="s">
        <v>332</v>
      </c>
      <c r="I9" s="8" t="s">
        <v>333</v>
      </c>
      <c r="J9" s="113">
        <v>159785.4595</v>
      </c>
    </row>
    <row r="10" spans="2:10" x14ac:dyDescent="0.35">
      <c r="B10" s="8">
        <f t="shared" si="0"/>
        <v>8</v>
      </c>
      <c r="C10" s="8">
        <v>75362</v>
      </c>
      <c r="D10" s="8">
        <v>7948</v>
      </c>
      <c r="E10" s="8">
        <v>39574</v>
      </c>
      <c r="F10" s="8" t="s">
        <v>331</v>
      </c>
      <c r="G10" s="8" t="s">
        <v>335</v>
      </c>
      <c r="H10" s="8" t="s">
        <v>332</v>
      </c>
      <c r="I10" s="8" t="s">
        <v>333</v>
      </c>
      <c r="J10" s="113">
        <v>194185.43849999999</v>
      </c>
    </row>
    <row r="11" spans="2:10" x14ac:dyDescent="0.35">
      <c r="B11" s="8">
        <f t="shared" si="0"/>
        <v>9</v>
      </c>
      <c r="C11" s="8">
        <v>75343</v>
      </c>
      <c r="D11" s="8">
        <v>10058</v>
      </c>
      <c r="E11" s="8">
        <v>39540</v>
      </c>
      <c r="F11" s="8" t="s">
        <v>331</v>
      </c>
      <c r="G11" s="8" t="s">
        <v>335</v>
      </c>
      <c r="H11" s="8" t="s">
        <v>332</v>
      </c>
      <c r="I11" s="8" t="s">
        <v>333</v>
      </c>
      <c r="J11" s="113">
        <v>176189.2169</v>
      </c>
    </row>
    <row r="12" spans="2:10" x14ac:dyDescent="0.35">
      <c r="B12" s="8">
        <f t="shared" si="0"/>
        <v>10</v>
      </c>
      <c r="C12" s="8">
        <v>75337</v>
      </c>
      <c r="D12" s="8">
        <v>10998</v>
      </c>
      <c r="E12" s="8">
        <v>39530</v>
      </c>
      <c r="F12" s="8" t="s">
        <v>331</v>
      </c>
      <c r="G12" s="8" t="s">
        <v>335</v>
      </c>
      <c r="H12" s="8" t="s">
        <v>332</v>
      </c>
      <c r="I12" s="8" t="s">
        <v>333</v>
      </c>
      <c r="J12" s="113">
        <v>115724.73050000001</v>
      </c>
    </row>
    <row r="13" spans="2:10" x14ac:dyDescent="0.35">
      <c r="B13" s="8">
        <f t="shared" si="0"/>
        <v>11</v>
      </c>
      <c r="C13" s="8">
        <v>58666</v>
      </c>
      <c r="D13" s="8">
        <v>429</v>
      </c>
      <c r="E13" s="8">
        <v>2155</v>
      </c>
      <c r="F13" s="8" t="s">
        <v>336</v>
      </c>
      <c r="G13" s="8" t="s">
        <v>46</v>
      </c>
      <c r="H13" s="8" t="s">
        <v>337</v>
      </c>
      <c r="I13" s="8" t="s">
        <v>338</v>
      </c>
      <c r="J13" s="113">
        <v>708398.93310000002</v>
      </c>
    </row>
    <row r="14" spans="2:10" x14ac:dyDescent="0.35">
      <c r="B14" s="8">
        <f t="shared" si="0"/>
        <v>12</v>
      </c>
      <c r="C14" s="8">
        <v>58663</v>
      </c>
      <c r="D14" s="8">
        <v>467</v>
      </c>
      <c r="E14" s="8">
        <v>2151</v>
      </c>
      <c r="F14" s="8" t="s">
        <v>336</v>
      </c>
      <c r="G14" s="8" t="s">
        <v>46</v>
      </c>
      <c r="H14" s="8" t="s">
        <v>337</v>
      </c>
      <c r="I14" s="8" t="s">
        <v>339</v>
      </c>
      <c r="J14" s="113">
        <v>511986.2549</v>
      </c>
    </row>
    <row r="15" spans="2:10" x14ac:dyDescent="0.35">
      <c r="B15" s="8">
        <f t="shared" si="0"/>
        <v>13</v>
      </c>
      <c r="C15" s="8">
        <v>58638</v>
      </c>
      <c r="D15" s="8">
        <v>581</v>
      </c>
      <c r="E15" s="8">
        <v>2124</v>
      </c>
      <c r="F15" s="8" t="s">
        <v>336</v>
      </c>
      <c r="G15" s="8" t="s">
        <v>46</v>
      </c>
      <c r="H15" s="8" t="s">
        <v>337</v>
      </c>
      <c r="I15" s="8" t="s">
        <v>339</v>
      </c>
      <c r="J15" s="113">
        <v>598360.16509999998</v>
      </c>
    </row>
    <row r="16" spans="2:10" x14ac:dyDescent="0.35">
      <c r="B16" s="8">
        <f t="shared" si="0"/>
        <v>14</v>
      </c>
      <c r="C16" s="8">
        <v>58661</v>
      </c>
      <c r="D16" s="8">
        <v>1082</v>
      </c>
      <c r="E16" s="8">
        <v>2149</v>
      </c>
      <c r="F16" s="8" t="s">
        <v>336</v>
      </c>
      <c r="G16" s="8" t="s">
        <v>46</v>
      </c>
      <c r="H16" s="8" t="s">
        <v>337</v>
      </c>
      <c r="I16" s="8" t="s">
        <v>338</v>
      </c>
      <c r="J16" s="113">
        <v>534466.77980000002</v>
      </c>
    </row>
    <row r="17" spans="2:10" x14ac:dyDescent="0.35">
      <c r="B17" s="8">
        <f t="shared" si="0"/>
        <v>15</v>
      </c>
      <c r="C17" s="8">
        <v>58642</v>
      </c>
      <c r="D17" s="8">
        <v>1287</v>
      </c>
      <c r="E17" s="8">
        <v>2128</v>
      </c>
      <c r="F17" s="8" t="s">
        <v>336</v>
      </c>
      <c r="G17" s="8" t="s">
        <v>46</v>
      </c>
      <c r="H17" s="8" t="s">
        <v>337</v>
      </c>
      <c r="I17" s="8" t="s">
        <v>339</v>
      </c>
      <c r="J17" s="113">
        <v>577890.30240000004</v>
      </c>
    </row>
    <row r="18" spans="2:10" x14ac:dyDescent="0.35">
      <c r="B18" s="8">
        <f t="shared" si="0"/>
        <v>16</v>
      </c>
      <c r="C18" s="8">
        <v>58649</v>
      </c>
      <c r="D18" s="8">
        <v>1428</v>
      </c>
      <c r="E18" s="8">
        <v>2135</v>
      </c>
      <c r="F18" s="8" t="s">
        <v>336</v>
      </c>
      <c r="G18" s="8" t="s">
        <v>46</v>
      </c>
      <c r="H18" s="8" t="s">
        <v>337</v>
      </c>
      <c r="I18" s="8" t="s">
        <v>339</v>
      </c>
      <c r="J18" s="113">
        <v>491127.1312</v>
      </c>
    </row>
    <row r="19" spans="2:10" x14ac:dyDescent="0.35">
      <c r="B19" s="8">
        <f t="shared" si="0"/>
        <v>17</v>
      </c>
      <c r="C19" s="8">
        <v>58644</v>
      </c>
      <c r="D19" s="8">
        <v>1834</v>
      </c>
      <c r="E19" s="8">
        <v>2130</v>
      </c>
      <c r="F19" s="8" t="s">
        <v>336</v>
      </c>
      <c r="G19" s="8" t="s">
        <v>46</v>
      </c>
      <c r="H19" s="8" t="s">
        <v>337</v>
      </c>
      <c r="I19" s="8" t="s">
        <v>339</v>
      </c>
      <c r="J19" s="113">
        <v>706765.20440000005</v>
      </c>
    </row>
    <row r="20" spans="2:10" x14ac:dyDescent="0.35">
      <c r="B20" s="8">
        <f t="shared" si="0"/>
        <v>18</v>
      </c>
      <c r="C20" s="8">
        <v>58662</v>
      </c>
      <c r="D20" s="8">
        <v>1896</v>
      </c>
      <c r="E20" s="8">
        <v>2150</v>
      </c>
      <c r="F20" s="8" t="s">
        <v>336</v>
      </c>
      <c r="G20" s="8" t="s">
        <v>46</v>
      </c>
      <c r="H20" s="8" t="s">
        <v>337</v>
      </c>
      <c r="I20" s="8" t="s">
        <v>339</v>
      </c>
      <c r="J20" s="113">
        <v>437934.51490000001</v>
      </c>
    </row>
    <row r="21" spans="2:10" x14ac:dyDescent="0.35">
      <c r="B21" s="8">
        <f t="shared" si="0"/>
        <v>19</v>
      </c>
      <c r="C21" s="8">
        <v>58650</v>
      </c>
      <c r="D21" s="8">
        <v>1976</v>
      </c>
      <c r="E21" s="8">
        <v>2136</v>
      </c>
      <c r="F21" s="8" t="s">
        <v>336</v>
      </c>
      <c r="G21" s="8" t="s">
        <v>46</v>
      </c>
      <c r="H21" s="8" t="s">
        <v>337</v>
      </c>
      <c r="I21" s="8" t="s">
        <v>339</v>
      </c>
      <c r="J21" s="113">
        <v>543807.16810000001</v>
      </c>
    </row>
    <row r="22" spans="2:10" x14ac:dyDescent="0.35">
      <c r="B22" s="8">
        <f t="shared" si="0"/>
        <v>20</v>
      </c>
      <c r="C22" s="8">
        <v>58653</v>
      </c>
      <c r="D22" s="8">
        <v>2162</v>
      </c>
      <c r="E22" s="8">
        <v>2139</v>
      </c>
      <c r="F22" s="8" t="s">
        <v>336</v>
      </c>
      <c r="G22" s="8" t="s">
        <v>46</v>
      </c>
      <c r="H22" s="8" t="s">
        <v>337</v>
      </c>
      <c r="I22" s="8" t="s">
        <v>338</v>
      </c>
      <c r="J22" s="113">
        <v>885163.8273</v>
      </c>
    </row>
    <row r="23" spans="2:10" x14ac:dyDescent="0.35">
      <c r="B23" s="8">
        <f t="shared" si="0"/>
        <v>21</v>
      </c>
      <c r="C23" s="8">
        <v>58652</v>
      </c>
      <c r="D23" s="8">
        <v>2186</v>
      </c>
      <c r="E23" s="8">
        <v>2138</v>
      </c>
      <c r="F23" s="8" t="s">
        <v>336</v>
      </c>
      <c r="G23" s="8" t="s">
        <v>46</v>
      </c>
      <c r="H23" s="8" t="s">
        <v>337</v>
      </c>
      <c r="I23" s="8" t="s">
        <v>338</v>
      </c>
      <c r="J23" s="113">
        <v>992985.42</v>
      </c>
    </row>
    <row r="24" spans="2:10" x14ac:dyDescent="0.35">
      <c r="B24" s="8">
        <f t="shared" si="0"/>
        <v>22</v>
      </c>
      <c r="C24" s="8">
        <v>58641</v>
      </c>
      <c r="D24" s="8">
        <v>2622</v>
      </c>
      <c r="E24" s="8">
        <v>2127</v>
      </c>
      <c r="F24" s="8" t="s">
        <v>336</v>
      </c>
      <c r="G24" s="8" t="s">
        <v>46</v>
      </c>
      <c r="H24" s="8" t="s">
        <v>337</v>
      </c>
      <c r="I24" s="8" t="s">
        <v>339</v>
      </c>
      <c r="J24" s="113">
        <v>752687.84160000004</v>
      </c>
    </row>
    <row r="25" spans="2:10" x14ac:dyDescent="0.35">
      <c r="B25" s="8">
        <f t="shared" si="0"/>
        <v>23</v>
      </c>
      <c r="C25" s="8">
        <v>58778</v>
      </c>
      <c r="D25" s="8">
        <v>2681</v>
      </c>
      <c r="E25" s="8">
        <v>2472</v>
      </c>
      <c r="F25" s="8" t="s">
        <v>336</v>
      </c>
      <c r="G25" s="8" t="s">
        <v>46</v>
      </c>
      <c r="H25" s="8" t="s">
        <v>337</v>
      </c>
      <c r="I25" s="8" t="s">
        <v>338</v>
      </c>
      <c r="J25" s="113">
        <v>701047.81830000004</v>
      </c>
    </row>
    <row r="26" spans="2:10" x14ac:dyDescent="0.35">
      <c r="B26" s="8">
        <f t="shared" si="0"/>
        <v>24</v>
      </c>
      <c r="C26" s="8">
        <v>58639</v>
      </c>
      <c r="D26" s="8">
        <v>3058</v>
      </c>
      <c r="E26" s="8">
        <v>2125</v>
      </c>
      <c r="F26" s="8" t="s">
        <v>336</v>
      </c>
      <c r="G26" s="8" t="s">
        <v>46</v>
      </c>
      <c r="H26" s="8" t="s">
        <v>337</v>
      </c>
      <c r="I26" s="8" t="s">
        <v>339</v>
      </c>
      <c r="J26" s="113">
        <v>587234.84360000002</v>
      </c>
    </row>
    <row r="27" spans="2:10" x14ac:dyDescent="0.35">
      <c r="B27" s="8">
        <f t="shared" si="0"/>
        <v>25</v>
      </c>
      <c r="C27" s="8">
        <v>58645</v>
      </c>
      <c r="D27" s="8">
        <v>3157</v>
      </c>
      <c r="E27" s="8">
        <v>2131</v>
      </c>
      <c r="F27" s="8" t="s">
        <v>336</v>
      </c>
      <c r="G27" s="8" t="s">
        <v>46</v>
      </c>
      <c r="H27" s="8" t="s">
        <v>337</v>
      </c>
      <c r="I27" s="8" t="s">
        <v>339</v>
      </c>
      <c r="J27" s="113">
        <v>618009.28359999997</v>
      </c>
    </row>
    <row r="28" spans="2:10" x14ac:dyDescent="0.35">
      <c r="B28" s="8">
        <f t="shared" si="0"/>
        <v>26</v>
      </c>
      <c r="C28" s="8">
        <v>58758</v>
      </c>
      <c r="D28" s="8">
        <v>3399</v>
      </c>
      <c r="E28" s="8">
        <v>2446</v>
      </c>
      <c r="F28" s="8" t="s">
        <v>336</v>
      </c>
      <c r="G28" s="8" t="s">
        <v>46</v>
      </c>
      <c r="H28" s="8" t="s">
        <v>337</v>
      </c>
      <c r="I28" s="8" t="s">
        <v>340</v>
      </c>
      <c r="J28" s="113">
        <v>910349.40179999999</v>
      </c>
    </row>
    <row r="29" spans="2:10" x14ac:dyDescent="0.35">
      <c r="B29" s="8">
        <f t="shared" si="0"/>
        <v>27</v>
      </c>
      <c r="C29" s="8">
        <v>58635</v>
      </c>
      <c r="D29" s="8">
        <v>3750</v>
      </c>
      <c r="E29" s="8">
        <v>2121</v>
      </c>
      <c r="F29" s="8" t="s">
        <v>336</v>
      </c>
      <c r="G29" s="8" t="s">
        <v>46</v>
      </c>
      <c r="H29" s="8" t="s">
        <v>337</v>
      </c>
      <c r="I29" s="8" t="s">
        <v>339</v>
      </c>
      <c r="J29" s="113">
        <v>482782.38919999998</v>
      </c>
    </row>
    <row r="30" spans="2:10" x14ac:dyDescent="0.35">
      <c r="B30" s="8">
        <f t="shared" si="0"/>
        <v>28</v>
      </c>
      <c r="C30" s="8">
        <v>58629</v>
      </c>
      <c r="D30" s="8">
        <v>3877</v>
      </c>
      <c r="E30" s="8">
        <v>2115</v>
      </c>
      <c r="F30" s="8" t="s">
        <v>336</v>
      </c>
      <c r="G30" s="8" t="s">
        <v>46</v>
      </c>
      <c r="H30" s="8" t="s">
        <v>337</v>
      </c>
      <c r="I30" s="8" t="s">
        <v>339</v>
      </c>
      <c r="J30" s="113">
        <v>723820.05409999995</v>
      </c>
    </row>
    <row r="31" spans="2:10" x14ac:dyDescent="0.35">
      <c r="B31" s="8">
        <f t="shared" si="0"/>
        <v>29</v>
      </c>
      <c r="C31" s="8">
        <v>58633</v>
      </c>
      <c r="D31" s="8">
        <v>3910</v>
      </c>
      <c r="E31" s="8">
        <v>2119</v>
      </c>
      <c r="F31" s="8" t="s">
        <v>336</v>
      </c>
      <c r="G31" s="8" t="s">
        <v>46</v>
      </c>
      <c r="H31" s="8" t="s">
        <v>337</v>
      </c>
      <c r="I31" s="8" t="s">
        <v>339</v>
      </c>
      <c r="J31" s="113">
        <v>578371.79550000001</v>
      </c>
    </row>
    <row r="32" spans="2:10" x14ac:dyDescent="0.35">
      <c r="B32" s="8">
        <f t="shared" si="0"/>
        <v>30</v>
      </c>
      <c r="C32" s="8">
        <v>58632</v>
      </c>
      <c r="D32" s="8">
        <v>3981</v>
      </c>
      <c r="E32" s="8">
        <v>2118</v>
      </c>
      <c r="F32" s="8" t="s">
        <v>336</v>
      </c>
      <c r="G32" s="8" t="s">
        <v>46</v>
      </c>
      <c r="H32" s="8" t="s">
        <v>337</v>
      </c>
      <c r="I32" s="8" t="s">
        <v>339</v>
      </c>
      <c r="J32" s="113">
        <v>917442.86100000003</v>
      </c>
    </row>
    <row r="33" spans="2:10" x14ac:dyDescent="0.35">
      <c r="B33" s="8">
        <f t="shared" si="0"/>
        <v>31</v>
      </c>
      <c r="C33" s="8">
        <v>58676</v>
      </c>
      <c r="D33" s="8">
        <v>4057</v>
      </c>
      <c r="E33" s="8">
        <v>2186</v>
      </c>
      <c r="F33" s="8" t="s">
        <v>336</v>
      </c>
      <c r="G33" s="8" t="s">
        <v>46</v>
      </c>
      <c r="H33" s="8" t="s">
        <v>337</v>
      </c>
      <c r="I33" s="8" t="s">
        <v>340</v>
      </c>
      <c r="J33" s="113">
        <v>892071.43920000002</v>
      </c>
    </row>
    <row r="34" spans="2:10" x14ac:dyDescent="0.35">
      <c r="B34" s="8">
        <f t="shared" si="0"/>
        <v>32</v>
      </c>
      <c r="C34" s="8">
        <v>58659</v>
      </c>
      <c r="D34" s="8">
        <v>4095</v>
      </c>
      <c r="E34" s="8">
        <v>2145</v>
      </c>
      <c r="F34" s="8" t="s">
        <v>336</v>
      </c>
      <c r="G34" s="8" t="s">
        <v>46</v>
      </c>
      <c r="H34" s="8" t="s">
        <v>337</v>
      </c>
      <c r="I34" s="8" t="s">
        <v>338</v>
      </c>
      <c r="J34" s="113">
        <v>753910.37289999996</v>
      </c>
    </row>
    <row r="35" spans="2:10" x14ac:dyDescent="0.35">
      <c r="B35" s="8">
        <f t="shared" si="0"/>
        <v>33</v>
      </c>
      <c r="C35" s="8">
        <v>58658</v>
      </c>
      <c r="D35" s="8">
        <v>4429</v>
      </c>
      <c r="E35" s="8">
        <v>2144</v>
      </c>
      <c r="F35" s="8" t="s">
        <v>336</v>
      </c>
      <c r="G35" s="8" t="s">
        <v>46</v>
      </c>
      <c r="H35" s="8" t="s">
        <v>337</v>
      </c>
      <c r="I35" s="8" t="s">
        <v>338</v>
      </c>
      <c r="J35" s="113">
        <v>911264.63289999997</v>
      </c>
    </row>
    <row r="36" spans="2:10" x14ac:dyDescent="0.35">
      <c r="B36" s="8">
        <f t="shared" si="0"/>
        <v>34</v>
      </c>
      <c r="C36" s="8">
        <v>58646</v>
      </c>
      <c r="D36" s="8">
        <v>4446</v>
      </c>
      <c r="E36" s="8">
        <v>2132</v>
      </c>
      <c r="F36" s="8" t="s">
        <v>336</v>
      </c>
      <c r="G36" s="8" t="s">
        <v>46</v>
      </c>
      <c r="H36" s="8" t="s">
        <v>337</v>
      </c>
      <c r="I36" s="8" t="s">
        <v>339</v>
      </c>
      <c r="J36" s="113">
        <v>704429.07429999998</v>
      </c>
    </row>
    <row r="37" spans="2:10" x14ac:dyDescent="0.35">
      <c r="B37" s="8">
        <f t="shared" si="0"/>
        <v>35</v>
      </c>
      <c r="C37" s="8">
        <v>58640</v>
      </c>
      <c r="D37" s="8">
        <v>4706</v>
      </c>
      <c r="E37" s="8">
        <v>2126</v>
      </c>
      <c r="F37" s="8" t="s">
        <v>336</v>
      </c>
      <c r="G37" s="8" t="s">
        <v>46</v>
      </c>
      <c r="H37" s="8" t="s">
        <v>337</v>
      </c>
      <c r="I37" s="8" t="s">
        <v>339</v>
      </c>
      <c r="J37" s="113">
        <v>500662.66269999999</v>
      </c>
    </row>
    <row r="38" spans="2:10" x14ac:dyDescent="0.35">
      <c r="B38" s="8">
        <f t="shared" si="0"/>
        <v>36</v>
      </c>
      <c r="C38" s="8">
        <v>58657</v>
      </c>
      <c r="D38" s="8">
        <v>4814</v>
      </c>
      <c r="E38" s="8">
        <v>2143</v>
      </c>
      <c r="F38" s="8" t="s">
        <v>336</v>
      </c>
      <c r="G38" s="8" t="s">
        <v>46</v>
      </c>
      <c r="H38" s="8" t="s">
        <v>337</v>
      </c>
      <c r="I38" s="8" t="s">
        <v>338</v>
      </c>
      <c r="J38" s="113">
        <v>822848.26229999994</v>
      </c>
    </row>
    <row r="39" spans="2:10" x14ac:dyDescent="0.35">
      <c r="B39" s="8">
        <f t="shared" si="0"/>
        <v>37</v>
      </c>
      <c r="C39" s="8">
        <v>58581</v>
      </c>
      <c r="D39" s="8">
        <v>4832</v>
      </c>
      <c r="E39" s="8">
        <v>2026</v>
      </c>
      <c r="F39" s="8" t="s">
        <v>336</v>
      </c>
      <c r="G39" s="8" t="s">
        <v>46</v>
      </c>
      <c r="H39" s="8" t="s">
        <v>337</v>
      </c>
      <c r="I39" s="8" t="s">
        <v>340</v>
      </c>
      <c r="J39" s="113">
        <v>647697.43180000002</v>
      </c>
    </row>
    <row r="40" spans="2:10" x14ac:dyDescent="0.35">
      <c r="B40" s="8">
        <f t="shared" si="0"/>
        <v>38</v>
      </c>
      <c r="C40" s="8">
        <v>58695</v>
      </c>
      <c r="D40" s="8">
        <v>4861</v>
      </c>
      <c r="E40" s="8">
        <v>2215</v>
      </c>
      <c r="F40" s="8" t="s">
        <v>336</v>
      </c>
      <c r="G40" s="8" t="s">
        <v>46</v>
      </c>
      <c r="H40" s="8" t="s">
        <v>337</v>
      </c>
      <c r="I40" s="8" t="s">
        <v>339</v>
      </c>
      <c r="J40" s="113">
        <v>583037.77899999998</v>
      </c>
    </row>
    <row r="41" spans="2:10" x14ac:dyDescent="0.35">
      <c r="B41" s="8">
        <f t="shared" si="0"/>
        <v>39</v>
      </c>
      <c r="C41" s="8">
        <v>58579</v>
      </c>
      <c r="D41" s="8">
        <v>5054</v>
      </c>
      <c r="E41" s="8">
        <v>2021</v>
      </c>
      <c r="F41" s="8" t="s">
        <v>336</v>
      </c>
      <c r="G41" s="8" t="s">
        <v>46</v>
      </c>
      <c r="H41" s="8" t="s">
        <v>337</v>
      </c>
      <c r="I41" s="8" t="s">
        <v>340</v>
      </c>
      <c r="J41" s="113">
        <v>683067.15989999997</v>
      </c>
    </row>
    <row r="42" spans="2:10" x14ac:dyDescent="0.35">
      <c r="B42" s="8">
        <f t="shared" si="0"/>
        <v>40</v>
      </c>
      <c r="C42" s="8">
        <v>58636</v>
      </c>
      <c r="D42" s="8">
        <v>5206</v>
      </c>
      <c r="E42" s="8">
        <v>2122</v>
      </c>
      <c r="F42" s="8" t="s">
        <v>336</v>
      </c>
      <c r="G42" s="8" t="s">
        <v>46</v>
      </c>
      <c r="H42" s="8" t="s">
        <v>337</v>
      </c>
      <c r="I42" s="8" t="s">
        <v>339</v>
      </c>
      <c r="J42" s="113">
        <v>565920.15029999998</v>
      </c>
    </row>
    <row r="43" spans="2:10" x14ac:dyDescent="0.35">
      <c r="B43" s="8">
        <f t="shared" si="0"/>
        <v>41</v>
      </c>
      <c r="C43" s="8">
        <v>58775</v>
      </c>
      <c r="D43" s="8">
        <v>5511</v>
      </c>
      <c r="E43" s="8">
        <v>2467</v>
      </c>
      <c r="F43" s="8" t="s">
        <v>336</v>
      </c>
      <c r="G43" s="8" t="s">
        <v>46</v>
      </c>
      <c r="H43" s="8" t="s">
        <v>337</v>
      </c>
      <c r="I43" s="8" t="s">
        <v>340</v>
      </c>
      <c r="J43" s="113">
        <v>1153341.8470000001</v>
      </c>
    </row>
    <row r="44" spans="2:10" x14ac:dyDescent="0.35">
      <c r="B44" s="8">
        <f t="shared" si="0"/>
        <v>42</v>
      </c>
      <c r="C44" s="8">
        <v>58787</v>
      </c>
      <c r="D44" s="8">
        <v>5582</v>
      </c>
      <c r="E44" s="8">
        <v>2492</v>
      </c>
      <c r="F44" s="8" t="s">
        <v>336</v>
      </c>
      <c r="G44" s="8" t="s">
        <v>46</v>
      </c>
      <c r="H44" s="8" t="s">
        <v>337</v>
      </c>
      <c r="I44" s="8" t="s">
        <v>340</v>
      </c>
      <c r="J44" s="113">
        <v>1338458.111</v>
      </c>
    </row>
    <row r="45" spans="2:10" x14ac:dyDescent="0.35">
      <c r="B45" s="8">
        <f t="shared" si="0"/>
        <v>43</v>
      </c>
      <c r="C45" s="8">
        <v>58757</v>
      </c>
      <c r="D45" s="8">
        <v>5612</v>
      </c>
      <c r="E45" s="8">
        <v>2445</v>
      </c>
      <c r="F45" s="8" t="s">
        <v>336</v>
      </c>
      <c r="G45" s="8" t="s">
        <v>46</v>
      </c>
      <c r="H45" s="8" t="s">
        <v>337</v>
      </c>
      <c r="I45" s="8" t="s">
        <v>340</v>
      </c>
      <c r="J45" s="113">
        <v>1033462.284</v>
      </c>
    </row>
    <row r="46" spans="2:10" x14ac:dyDescent="0.35">
      <c r="B46" s="8">
        <f t="shared" si="0"/>
        <v>44</v>
      </c>
      <c r="C46" s="8">
        <v>58630</v>
      </c>
      <c r="D46" s="8">
        <v>5643</v>
      </c>
      <c r="E46" s="8">
        <v>2116</v>
      </c>
      <c r="F46" s="8" t="s">
        <v>336</v>
      </c>
      <c r="G46" s="8" t="s">
        <v>46</v>
      </c>
      <c r="H46" s="8" t="s">
        <v>337</v>
      </c>
      <c r="I46" s="8" t="s">
        <v>339</v>
      </c>
      <c r="J46" s="113">
        <v>1190883.26</v>
      </c>
    </row>
    <row r="47" spans="2:10" x14ac:dyDescent="0.35">
      <c r="B47" s="8">
        <f t="shared" si="0"/>
        <v>45</v>
      </c>
      <c r="C47" s="8">
        <v>58648</v>
      </c>
      <c r="D47" s="8">
        <v>5758</v>
      </c>
      <c r="E47" s="8">
        <v>2134</v>
      </c>
      <c r="F47" s="8" t="s">
        <v>336</v>
      </c>
      <c r="G47" s="8" t="s">
        <v>46</v>
      </c>
      <c r="H47" s="8" t="s">
        <v>337</v>
      </c>
      <c r="I47" s="8" t="s">
        <v>339</v>
      </c>
      <c r="J47" s="113">
        <v>549673.17729999998</v>
      </c>
    </row>
    <row r="48" spans="2:10" x14ac:dyDescent="0.35">
      <c r="B48" s="8">
        <f t="shared" si="0"/>
        <v>46</v>
      </c>
      <c r="C48" s="8">
        <v>58654</v>
      </c>
      <c r="D48" s="8">
        <v>6022</v>
      </c>
      <c r="E48" s="8">
        <v>2140</v>
      </c>
      <c r="F48" s="8" t="s">
        <v>336</v>
      </c>
      <c r="G48" s="8" t="s">
        <v>46</v>
      </c>
      <c r="H48" s="8" t="s">
        <v>337</v>
      </c>
      <c r="I48" s="8" t="s">
        <v>338</v>
      </c>
      <c r="J48" s="113">
        <v>939855.35179999995</v>
      </c>
    </row>
    <row r="49" spans="2:10" x14ac:dyDescent="0.35">
      <c r="B49" s="8">
        <f t="shared" si="0"/>
        <v>47</v>
      </c>
      <c r="C49" s="8">
        <v>58643</v>
      </c>
      <c r="D49" s="8">
        <v>6174</v>
      </c>
      <c r="E49" s="8">
        <v>2129</v>
      </c>
      <c r="F49" s="8" t="s">
        <v>336</v>
      </c>
      <c r="G49" s="8" t="s">
        <v>46</v>
      </c>
      <c r="H49" s="8" t="s">
        <v>337</v>
      </c>
      <c r="I49" s="8" t="s">
        <v>339</v>
      </c>
      <c r="J49" s="113">
        <v>833869.8382</v>
      </c>
    </row>
    <row r="50" spans="2:10" x14ac:dyDescent="0.35">
      <c r="B50" s="8">
        <f t="shared" si="0"/>
        <v>48</v>
      </c>
      <c r="C50" s="8">
        <v>58768</v>
      </c>
      <c r="D50" s="8">
        <v>6338</v>
      </c>
      <c r="E50" s="8">
        <v>2459</v>
      </c>
      <c r="F50" s="8" t="s">
        <v>336</v>
      </c>
      <c r="G50" s="8" t="s">
        <v>46</v>
      </c>
      <c r="H50" s="8" t="s">
        <v>337</v>
      </c>
      <c r="I50" s="8" t="s">
        <v>338</v>
      </c>
      <c r="J50" s="113">
        <v>1473478.2679999999</v>
      </c>
    </row>
    <row r="51" spans="2:10" x14ac:dyDescent="0.35">
      <c r="B51" s="8">
        <f t="shared" si="0"/>
        <v>49</v>
      </c>
      <c r="C51" s="8">
        <v>58670</v>
      </c>
      <c r="D51" s="8">
        <v>6531</v>
      </c>
      <c r="E51" s="8">
        <v>2170</v>
      </c>
      <c r="F51" s="8" t="s">
        <v>336</v>
      </c>
      <c r="G51" s="8" t="s">
        <v>46</v>
      </c>
      <c r="H51" s="8" t="s">
        <v>337</v>
      </c>
      <c r="I51" s="8" t="s">
        <v>340</v>
      </c>
      <c r="J51" s="113">
        <v>679773.18229999999</v>
      </c>
    </row>
    <row r="52" spans="2:10" x14ac:dyDescent="0.35">
      <c r="B52" s="8">
        <f t="shared" si="0"/>
        <v>50</v>
      </c>
      <c r="C52" s="8">
        <v>58664</v>
      </c>
      <c r="D52" s="8">
        <v>6639</v>
      </c>
      <c r="E52" s="8">
        <v>2152</v>
      </c>
      <c r="F52" s="8" t="s">
        <v>336</v>
      </c>
      <c r="G52" s="8" t="s">
        <v>46</v>
      </c>
      <c r="H52" s="8" t="s">
        <v>337</v>
      </c>
      <c r="I52" s="8" t="s">
        <v>339</v>
      </c>
      <c r="J52" s="113">
        <v>571752.13289999997</v>
      </c>
    </row>
    <row r="53" spans="2:10" x14ac:dyDescent="0.35">
      <c r="B53" s="8">
        <f t="shared" si="0"/>
        <v>51</v>
      </c>
      <c r="C53" s="8">
        <v>58671</v>
      </c>
      <c r="D53" s="8">
        <v>6787</v>
      </c>
      <c r="E53" s="8">
        <v>2171</v>
      </c>
      <c r="F53" s="8" t="s">
        <v>336</v>
      </c>
      <c r="G53" s="8" t="s">
        <v>46</v>
      </c>
      <c r="H53" s="8" t="s">
        <v>337</v>
      </c>
      <c r="I53" s="8" t="s">
        <v>340</v>
      </c>
      <c r="J53" s="113">
        <v>608196.13679999998</v>
      </c>
    </row>
    <row r="54" spans="2:10" x14ac:dyDescent="0.35">
      <c r="B54" s="8">
        <f t="shared" si="0"/>
        <v>52</v>
      </c>
      <c r="C54" s="8">
        <v>58655</v>
      </c>
      <c r="D54" s="8">
        <v>7965</v>
      </c>
      <c r="E54" s="8">
        <v>2141</v>
      </c>
      <c r="F54" s="8" t="s">
        <v>336</v>
      </c>
      <c r="G54" s="8" t="s">
        <v>46</v>
      </c>
      <c r="H54" s="8" t="s">
        <v>337</v>
      </c>
      <c r="I54" s="8" t="s">
        <v>338</v>
      </c>
      <c r="J54" s="113">
        <v>800562.71580000001</v>
      </c>
    </row>
    <row r="55" spans="2:10" x14ac:dyDescent="0.35">
      <c r="B55" s="8">
        <f t="shared" si="0"/>
        <v>53</v>
      </c>
      <c r="C55" s="8">
        <v>58634</v>
      </c>
      <c r="D55" s="8">
        <v>8109</v>
      </c>
      <c r="E55" s="8">
        <v>2120</v>
      </c>
      <c r="F55" s="8" t="s">
        <v>336</v>
      </c>
      <c r="G55" s="8" t="s">
        <v>46</v>
      </c>
      <c r="H55" s="8" t="s">
        <v>337</v>
      </c>
      <c r="I55" s="8" t="s">
        <v>339</v>
      </c>
      <c r="J55" s="113">
        <v>678745.05440000002</v>
      </c>
    </row>
    <row r="56" spans="2:10" x14ac:dyDescent="0.35">
      <c r="B56" s="8">
        <f t="shared" si="0"/>
        <v>54</v>
      </c>
      <c r="C56" s="8">
        <v>58767</v>
      </c>
      <c r="D56" s="8">
        <v>8153</v>
      </c>
      <c r="E56" s="8">
        <v>2458</v>
      </c>
      <c r="F56" s="8" t="s">
        <v>336</v>
      </c>
      <c r="G56" s="8" t="s">
        <v>46</v>
      </c>
      <c r="H56" s="8" t="s">
        <v>337</v>
      </c>
      <c r="I56" s="8" t="s">
        <v>338</v>
      </c>
      <c r="J56" s="113">
        <v>1077064.74</v>
      </c>
    </row>
    <row r="57" spans="2:10" x14ac:dyDescent="0.35">
      <c r="B57" s="8">
        <f t="shared" si="0"/>
        <v>55</v>
      </c>
      <c r="C57" s="8">
        <v>58628</v>
      </c>
      <c r="D57" s="8">
        <v>8634</v>
      </c>
      <c r="E57" s="8">
        <v>2114</v>
      </c>
      <c r="F57" s="8" t="s">
        <v>336</v>
      </c>
      <c r="G57" s="8" t="s">
        <v>46</v>
      </c>
      <c r="H57" s="8" t="s">
        <v>337</v>
      </c>
      <c r="I57" s="8" t="s">
        <v>339</v>
      </c>
      <c r="J57" s="113">
        <v>680757.12719999999</v>
      </c>
    </row>
    <row r="58" spans="2:10" x14ac:dyDescent="0.35">
      <c r="B58" s="8">
        <f t="shared" si="0"/>
        <v>56</v>
      </c>
      <c r="C58" s="8">
        <v>58625</v>
      </c>
      <c r="D58" s="8">
        <v>11161</v>
      </c>
      <c r="E58" s="8">
        <v>2111</v>
      </c>
      <c r="F58" s="8" t="s">
        <v>336</v>
      </c>
      <c r="G58" s="8" t="s">
        <v>46</v>
      </c>
      <c r="H58" s="8" t="s">
        <v>337</v>
      </c>
      <c r="I58" s="8" t="s">
        <v>339</v>
      </c>
      <c r="J58" s="113">
        <v>899066.55130000005</v>
      </c>
    </row>
    <row r="59" spans="2:10" x14ac:dyDescent="0.35">
      <c r="B59" s="8">
        <f t="shared" si="0"/>
        <v>57</v>
      </c>
      <c r="C59" s="8">
        <v>58627</v>
      </c>
      <c r="D59" s="8">
        <v>12215</v>
      </c>
      <c r="E59" s="8">
        <v>2113</v>
      </c>
      <c r="F59" s="8" t="s">
        <v>336</v>
      </c>
      <c r="G59" s="8" t="s">
        <v>46</v>
      </c>
      <c r="H59" s="8" t="s">
        <v>337</v>
      </c>
      <c r="I59" s="8" t="s">
        <v>339</v>
      </c>
      <c r="J59" s="113">
        <v>592863.83459999994</v>
      </c>
    </row>
    <row r="60" spans="2:10" x14ac:dyDescent="0.35">
      <c r="B60" s="8">
        <f t="shared" si="0"/>
        <v>58</v>
      </c>
      <c r="C60" s="8">
        <v>58656</v>
      </c>
      <c r="D60" s="8">
        <v>13852</v>
      </c>
      <c r="E60" s="8">
        <v>2142</v>
      </c>
      <c r="F60" s="8" t="s">
        <v>336</v>
      </c>
      <c r="G60" s="8" t="s">
        <v>46</v>
      </c>
      <c r="H60" s="8" t="s">
        <v>337</v>
      </c>
      <c r="I60" s="8" t="s">
        <v>338</v>
      </c>
      <c r="J60" s="113">
        <v>1193018.5009999999</v>
      </c>
    </row>
    <row r="61" spans="2:10" x14ac:dyDescent="0.35">
      <c r="B61" s="8">
        <f t="shared" si="0"/>
        <v>59</v>
      </c>
      <c r="C61" s="8">
        <v>58692</v>
      </c>
      <c r="D61" s="8">
        <v>13865</v>
      </c>
      <c r="E61" s="8">
        <v>2210</v>
      </c>
      <c r="F61" s="8" t="s">
        <v>336</v>
      </c>
      <c r="G61" s="8" t="s">
        <v>46</v>
      </c>
      <c r="H61" s="8" t="s">
        <v>337</v>
      </c>
      <c r="I61" s="8" t="s">
        <v>339</v>
      </c>
      <c r="J61" s="113">
        <v>1310507.6810000001</v>
      </c>
    </row>
    <row r="62" spans="2:10" x14ac:dyDescent="0.35">
      <c r="B62" s="8">
        <f t="shared" si="0"/>
        <v>60</v>
      </c>
      <c r="C62" s="8">
        <v>58623</v>
      </c>
      <c r="D62" s="8">
        <v>14047</v>
      </c>
      <c r="E62" s="8">
        <v>2109</v>
      </c>
      <c r="F62" s="8" t="s">
        <v>336</v>
      </c>
      <c r="G62" s="8" t="s">
        <v>46</v>
      </c>
      <c r="H62" s="8" t="s">
        <v>337</v>
      </c>
      <c r="I62" s="8" t="s">
        <v>339</v>
      </c>
      <c r="J62" s="113">
        <v>873230.34479999996</v>
      </c>
    </row>
    <row r="63" spans="2:10" x14ac:dyDescent="0.35">
      <c r="B63" s="8">
        <f t="shared" si="0"/>
        <v>61</v>
      </c>
      <c r="C63" s="8">
        <v>58622</v>
      </c>
      <c r="D63" s="8">
        <v>14268</v>
      </c>
      <c r="E63" s="8">
        <v>2108</v>
      </c>
      <c r="F63" s="8" t="s">
        <v>336</v>
      </c>
      <c r="G63" s="8" t="s">
        <v>46</v>
      </c>
      <c r="H63" s="8" t="s">
        <v>337</v>
      </c>
      <c r="I63" s="8" t="s">
        <v>339</v>
      </c>
      <c r="J63" s="113">
        <v>1413503.4820000001</v>
      </c>
    </row>
    <row r="64" spans="2:10" x14ac:dyDescent="0.35">
      <c r="B64" s="8">
        <f t="shared" si="0"/>
        <v>62</v>
      </c>
      <c r="C64" s="8">
        <v>58592</v>
      </c>
      <c r="D64" s="8">
        <v>14487</v>
      </c>
      <c r="E64" s="8">
        <v>2045</v>
      </c>
      <c r="F64" s="8" t="s">
        <v>336</v>
      </c>
      <c r="G64" s="8" t="s">
        <v>46</v>
      </c>
      <c r="H64" s="8" t="s">
        <v>337</v>
      </c>
      <c r="I64" s="8" t="s">
        <v>341</v>
      </c>
      <c r="J64" s="113">
        <v>561185.31660000002</v>
      </c>
    </row>
    <row r="65" spans="2:10" x14ac:dyDescent="0.35">
      <c r="B65" s="8">
        <f t="shared" si="0"/>
        <v>63</v>
      </c>
      <c r="C65" s="8">
        <v>58624</v>
      </c>
      <c r="D65" s="8">
        <v>16898</v>
      </c>
      <c r="E65" s="8">
        <v>2110</v>
      </c>
      <c r="F65" s="8" t="s">
        <v>336</v>
      </c>
      <c r="G65" s="8" t="s">
        <v>46</v>
      </c>
      <c r="H65" s="8" t="s">
        <v>337</v>
      </c>
      <c r="I65" s="8" t="s">
        <v>339</v>
      </c>
      <c r="J65" s="113">
        <v>1245479.679</v>
      </c>
    </row>
    <row r="66" spans="2:10" x14ac:dyDescent="0.35">
      <c r="B66" s="8">
        <f t="shared" si="0"/>
        <v>64</v>
      </c>
      <c r="C66" s="8">
        <v>58683</v>
      </c>
      <c r="D66" s="8">
        <v>22599</v>
      </c>
      <c r="E66" s="8">
        <v>2199</v>
      </c>
      <c r="F66" s="8" t="s">
        <v>336</v>
      </c>
      <c r="G66" s="8" t="s">
        <v>46</v>
      </c>
      <c r="H66" s="8" t="s">
        <v>337</v>
      </c>
      <c r="I66" s="8" t="s">
        <v>339</v>
      </c>
      <c r="J66" s="113">
        <v>3552528.4130000002</v>
      </c>
    </row>
    <row r="67" spans="2:10" x14ac:dyDescent="0.35">
      <c r="B67" s="8">
        <f t="shared" si="0"/>
        <v>65</v>
      </c>
      <c r="C67" s="8">
        <v>61074</v>
      </c>
      <c r="D67" s="8">
        <v>2168</v>
      </c>
      <c r="E67" s="8">
        <v>8401</v>
      </c>
      <c r="F67" s="8" t="s">
        <v>342</v>
      </c>
      <c r="G67" s="8" t="s">
        <v>48</v>
      </c>
      <c r="H67" s="8" t="s">
        <v>343</v>
      </c>
      <c r="I67" s="8" t="s">
        <v>344</v>
      </c>
      <c r="J67" s="113">
        <v>143089.89540000001</v>
      </c>
    </row>
    <row r="68" spans="2:10" x14ac:dyDescent="0.35">
      <c r="B68" s="8">
        <f t="shared" si="0"/>
        <v>66</v>
      </c>
      <c r="C68" s="8">
        <v>61003</v>
      </c>
      <c r="D68" s="8">
        <v>4531</v>
      </c>
      <c r="E68" s="8">
        <v>8205</v>
      </c>
      <c r="F68" s="8" t="s">
        <v>342</v>
      </c>
      <c r="G68" s="8" t="s">
        <v>48</v>
      </c>
      <c r="H68" s="8" t="s">
        <v>343</v>
      </c>
      <c r="I68" s="8" t="s">
        <v>344</v>
      </c>
      <c r="J68" s="113">
        <v>228643.0148</v>
      </c>
    </row>
    <row r="69" spans="2:10" x14ac:dyDescent="0.35">
      <c r="B69" s="8">
        <f t="shared" ref="B69:B132" si="1">B68+1</f>
        <v>67</v>
      </c>
      <c r="C69" s="8">
        <v>61020</v>
      </c>
      <c r="D69" s="8">
        <v>5930</v>
      </c>
      <c r="E69" s="8">
        <v>8232</v>
      </c>
      <c r="F69" s="8" t="s">
        <v>342</v>
      </c>
      <c r="G69" s="8" t="s">
        <v>48</v>
      </c>
      <c r="H69" s="8" t="s">
        <v>343</v>
      </c>
      <c r="I69" s="8" t="s">
        <v>344</v>
      </c>
      <c r="J69" s="113">
        <v>162003.92009999999</v>
      </c>
    </row>
    <row r="70" spans="2:10" x14ac:dyDescent="0.35">
      <c r="B70" s="8">
        <f t="shared" si="1"/>
        <v>68</v>
      </c>
      <c r="C70" s="8">
        <v>61002</v>
      </c>
      <c r="D70" s="8">
        <v>7439</v>
      </c>
      <c r="E70" s="8">
        <v>8204</v>
      </c>
      <c r="F70" s="8" t="s">
        <v>342</v>
      </c>
      <c r="G70" s="8" t="s">
        <v>48</v>
      </c>
      <c r="H70" s="8" t="s">
        <v>345</v>
      </c>
      <c r="I70" s="8" t="s">
        <v>346</v>
      </c>
      <c r="J70" s="113">
        <v>488139.7561</v>
      </c>
    </row>
    <row r="71" spans="2:10" x14ac:dyDescent="0.35">
      <c r="B71" s="8">
        <f t="shared" si="1"/>
        <v>69</v>
      </c>
      <c r="C71" s="8">
        <v>61004</v>
      </c>
      <c r="D71" s="8">
        <v>7508</v>
      </c>
      <c r="E71" s="8">
        <v>8210</v>
      </c>
      <c r="F71" s="8" t="s">
        <v>342</v>
      </c>
      <c r="G71" s="8" t="s">
        <v>48</v>
      </c>
      <c r="H71" s="8" t="s">
        <v>345</v>
      </c>
      <c r="I71" s="8" t="s">
        <v>346</v>
      </c>
      <c r="J71" s="113">
        <v>326601.48249999998</v>
      </c>
    </row>
    <row r="72" spans="2:10" x14ac:dyDescent="0.35">
      <c r="B72" s="8">
        <f t="shared" si="1"/>
        <v>70</v>
      </c>
      <c r="C72" s="8">
        <v>61034</v>
      </c>
      <c r="D72" s="8">
        <v>8539</v>
      </c>
      <c r="E72" s="8">
        <v>8260</v>
      </c>
      <c r="F72" s="8" t="s">
        <v>342</v>
      </c>
      <c r="G72" s="8" t="s">
        <v>48</v>
      </c>
      <c r="H72" s="8" t="s">
        <v>345</v>
      </c>
      <c r="I72" s="8" t="s">
        <v>346</v>
      </c>
      <c r="J72" s="113">
        <v>404956.6053</v>
      </c>
    </row>
    <row r="73" spans="2:10" x14ac:dyDescent="0.35">
      <c r="B73" s="8">
        <f t="shared" si="1"/>
        <v>71</v>
      </c>
      <c r="C73" s="8">
        <v>61026</v>
      </c>
      <c r="D73" s="8">
        <v>9325</v>
      </c>
      <c r="E73" s="8">
        <v>8244</v>
      </c>
      <c r="F73" s="8" t="s">
        <v>342</v>
      </c>
      <c r="G73" s="8" t="s">
        <v>48</v>
      </c>
      <c r="H73" s="8" t="s">
        <v>343</v>
      </c>
      <c r="I73" s="8" t="s">
        <v>344</v>
      </c>
      <c r="J73" s="113">
        <v>280693.58159999998</v>
      </c>
    </row>
    <row r="74" spans="2:10" x14ac:dyDescent="0.35">
      <c r="B74" s="8">
        <f t="shared" si="1"/>
        <v>72</v>
      </c>
      <c r="C74" s="8">
        <v>61017</v>
      </c>
      <c r="D74" s="8">
        <v>9617</v>
      </c>
      <c r="E74" s="8">
        <v>8226</v>
      </c>
      <c r="F74" s="8" t="s">
        <v>342</v>
      </c>
      <c r="G74" s="8" t="s">
        <v>48</v>
      </c>
      <c r="H74" s="8" t="s">
        <v>345</v>
      </c>
      <c r="I74" s="8" t="s">
        <v>346</v>
      </c>
      <c r="J74" s="113">
        <v>788136.07869999995</v>
      </c>
    </row>
    <row r="75" spans="2:10" x14ac:dyDescent="0.35">
      <c r="B75" s="8">
        <f t="shared" si="1"/>
        <v>73</v>
      </c>
      <c r="C75" s="8">
        <v>60999</v>
      </c>
      <c r="D75" s="8">
        <v>9989</v>
      </c>
      <c r="E75" s="8">
        <v>8201</v>
      </c>
      <c r="F75" s="8" t="s">
        <v>342</v>
      </c>
      <c r="G75" s="8" t="s">
        <v>48</v>
      </c>
      <c r="H75" s="8" t="s">
        <v>343</v>
      </c>
      <c r="I75" s="8" t="s">
        <v>344</v>
      </c>
      <c r="J75" s="113">
        <v>240835.98629999999</v>
      </c>
    </row>
    <row r="76" spans="2:10" x14ac:dyDescent="0.35">
      <c r="B76" s="8">
        <f t="shared" si="1"/>
        <v>74</v>
      </c>
      <c r="C76" s="8">
        <v>61079</v>
      </c>
      <c r="D76" s="8">
        <v>10328</v>
      </c>
      <c r="E76" s="8">
        <v>8406</v>
      </c>
      <c r="F76" s="8" t="s">
        <v>342</v>
      </c>
      <c r="G76" s="8" t="s">
        <v>48</v>
      </c>
      <c r="H76" s="8" t="s">
        <v>343</v>
      </c>
      <c r="I76" s="8" t="s">
        <v>344</v>
      </c>
      <c r="J76" s="113">
        <v>374711.14750000002</v>
      </c>
    </row>
    <row r="77" spans="2:10" x14ac:dyDescent="0.35">
      <c r="B77" s="8">
        <f t="shared" si="1"/>
        <v>75</v>
      </c>
      <c r="C77" s="8">
        <v>61016</v>
      </c>
      <c r="D77" s="8">
        <v>10373</v>
      </c>
      <c r="E77" s="8">
        <v>8225</v>
      </c>
      <c r="F77" s="8" t="s">
        <v>342</v>
      </c>
      <c r="G77" s="8" t="s">
        <v>48</v>
      </c>
      <c r="H77" s="8" t="s">
        <v>343</v>
      </c>
      <c r="I77" s="8" t="s">
        <v>344</v>
      </c>
      <c r="J77" s="113">
        <v>270223.95360000001</v>
      </c>
    </row>
    <row r="78" spans="2:10" x14ac:dyDescent="0.35">
      <c r="B78" s="8">
        <f t="shared" si="1"/>
        <v>76</v>
      </c>
      <c r="C78" s="8">
        <v>61001</v>
      </c>
      <c r="D78" s="8">
        <v>10951</v>
      </c>
      <c r="E78" s="8">
        <v>8203</v>
      </c>
      <c r="F78" s="8" t="s">
        <v>342</v>
      </c>
      <c r="G78" s="8" t="s">
        <v>48</v>
      </c>
      <c r="H78" s="8" t="s">
        <v>343</v>
      </c>
      <c r="I78" s="8" t="s">
        <v>344</v>
      </c>
      <c r="J78" s="113">
        <v>462588.76059999998</v>
      </c>
    </row>
    <row r="79" spans="2:10" x14ac:dyDescent="0.35">
      <c r="B79" s="8">
        <f t="shared" si="1"/>
        <v>77</v>
      </c>
      <c r="C79" s="8">
        <v>61013</v>
      </c>
      <c r="D79" s="8">
        <v>12171</v>
      </c>
      <c r="E79" s="8">
        <v>8221</v>
      </c>
      <c r="F79" s="8" t="s">
        <v>342</v>
      </c>
      <c r="G79" s="8" t="s">
        <v>48</v>
      </c>
      <c r="H79" s="8" t="s">
        <v>343</v>
      </c>
      <c r="I79" s="8" t="s">
        <v>344</v>
      </c>
      <c r="J79" s="113">
        <v>336117.35849999997</v>
      </c>
    </row>
    <row r="80" spans="2:10" x14ac:dyDescent="0.35">
      <c r="B80" s="8">
        <f t="shared" si="1"/>
        <v>78</v>
      </c>
      <c r="C80" s="8">
        <v>61075</v>
      </c>
      <c r="D80" s="8">
        <v>12813</v>
      </c>
      <c r="E80" s="8">
        <v>8402</v>
      </c>
      <c r="F80" s="8" t="s">
        <v>342</v>
      </c>
      <c r="G80" s="8" t="s">
        <v>48</v>
      </c>
      <c r="H80" s="8" t="s">
        <v>343</v>
      </c>
      <c r="I80" s="8" t="s">
        <v>344</v>
      </c>
      <c r="J80" s="113">
        <v>656289.06149999995</v>
      </c>
    </row>
    <row r="81" spans="2:10" x14ac:dyDescent="0.35">
      <c r="B81" s="8">
        <f t="shared" si="1"/>
        <v>79</v>
      </c>
      <c r="C81" s="8">
        <v>61014</v>
      </c>
      <c r="D81" s="8">
        <v>13923</v>
      </c>
      <c r="E81" s="8">
        <v>8223</v>
      </c>
      <c r="F81" s="8" t="s">
        <v>342</v>
      </c>
      <c r="G81" s="8" t="s">
        <v>48</v>
      </c>
      <c r="H81" s="8" t="s">
        <v>345</v>
      </c>
      <c r="I81" s="8" t="s">
        <v>346</v>
      </c>
      <c r="J81" s="113">
        <v>347033.08360000001</v>
      </c>
    </row>
    <row r="82" spans="2:10" x14ac:dyDescent="0.35">
      <c r="B82" s="8">
        <f t="shared" si="1"/>
        <v>80</v>
      </c>
      <c r="C82" s="8">
        <v>61025</v>
      </c>
      <c r="D82" s="8">
        <v>16672</v>
      </c>
      <c r="E82" s="8">
        <v>8243</v>
      </c>
      <c r="F82" s="8" t="s">
        <v>342</v>
      </c>
      <c r="G82" s="8" t="s">
        <v>48</v>
      </c>
      <c r="H82" s="8" t="s">
        <v>345</v>
      </c>
      <c r="I82" s="8" t="s">
        <v>346</v>
      </c>
      <c r="J82" s="113">
        <v>1050333.757</v>
      </c>
    </row>
    <row r="83" spans="2:10" x14ac:dyDescent="0.35">
      <c r="B83" s="8">
        <f t="shared" si="1"/>
        <v>81</v>
      </c>
      <c r="C83" s="8">
        <v>61000</v>
      </c>
      <c r="D83" s="8">
        <v>19932</v>
      </c>
      <c r="E83" s="8">
        <v>8202</v>
      </c>
      <c r="F83" s="8" t="s">
        <v>342</v>
      </c>
      <c r="G83" s="8" t="s">
        <v>48</v>
      </c>
      <c r="H83" s="8" t="s">
        <v>345</v>
      </c>
      <c r="I83" s="8" t="s">
        <v>346</v>
      </c>
      <c r="J83" s="113">
        <v>1867770.41</v>
      </c>
    </row>
    <row r="84" spans="2:10" x14ac:dyDescent="0.35">
      <c r="B84" s="8">
        <f t="shared" si="1"/>
        <v>82</v>
      </c>
      <c r="C84" s="8">
        <v>61029</v>
      </c>
      <c r="D84" s="8">
        <v>21622</v>
      </c>
      <c r="E84" s="8">
        <v>8247</v>
      </c>
      <c r="F84" s="8" t="s">
        <v>342</v>
      </c>
      <c r="G84" s="8" t="s">
        <v>48</v>
      </c>
      <c r="H84" s="8" t="s">
        <v>345</v>
      </c>
      <c r="I84" s="8" t="s">
        <v>346</v>
      </c>
      <c r="J84" s="113">
        <v>1779331.8759999999</v>
      </c>
    </row>
    <row r="85" spans="2:10" x14ac:dyDescent="0.35">
      <c r="B85" s="8">
        <f t="shared" si="1"/>
        <v>83</v>
      </c>
      <c r="C85" s="8">
        <v>61076</v>
      </c>
      <c r="D85" s="8">
        <v>23292</v>
      </c>
      <c r="E85" s="8">
        <v>8403</v>
      </c>
      <c r="F85" s="8" t="s">
        <v>342</v>
      </c>
      <c r="G85" s="8" t="s">
        <v>48</v>
      </c>
      <c r="H85" s="8" t="s">
        <v>343</v>
      </c>
      <c r="I85" s="8" t="s">
        <v>344</v>
      </c>
      <c r="J85" s="113">
        <v>925926.09860000003</v>
      </c>
    </row>
    <row r="86" spans="2:10" x14ac:dyDescent="0.35">
      <c r="B86" s="8">
        <f t="shared" si="1"/>
        <v>84</v>
      </c>
      <c r="C86" s="8">
        <v>61005</v>
      </c>
      <c r="D86" s="8">
        <v>30277</v>
      </c>
      <c r="E86" s="8">
        <v>8212</v>
      </c>
      <c r="F86" s="8" t="s">
        <v>342</v>
      </c>
      <c r="G86" s="8" t="s">
        <v>48</v>
      </c>
      <c r="H86" s="8" t="s">
        <v>345</v>
      </c>
      <c r="I86" s="8" t="s">
        <v>346</v>
      </c>
      <c r="J86" s="113">
        <v>1107830.7579999999</v>
      </c>
    </row>
    <row r="87" spans="2:10" x14ac:dyDescent="0.35">
      <c r="B87" s="8">
        <f t="shared" si="1"/>
        <v>85</v>
      </c>
      <c r="C87" s="8">
        <v>61030</v>
      </c>
      <c r="D87" s="8">
        <v>30490</v>
      </c>
      <c r="E87" s="8">
        <v>8248</v>
      </c>
      <c r="F87" s="8" t="s">
        <v>342</v>
      </c>
      <c r="G87" s="8" t="s">
        <v>48</v>
      </c>
      <c r="H87" s="8" t="s">
        <v>345</v>
      </c>
      <c r="I87" s="8" t="s">
        <v>346</v>
      </c>
      <c r="J87" s="113">
        <v>1058649.5719999999</v>
      </c>
    </row>
    <row r="88" spans="2:10" x14ac:dyDescent="0.35">
      <c r="B88" s="8">
        <f t="shared" si="1"/>
        <v>86</v>
      </c>
      <c r="C88" s="8">
        <v>70482</v>
      </c>
      <c r="D88" s="8">
        <v>371</v>
      </c>
      <c r="E88" s="8">
        <v>29445</v>
      </c>
      <c r="F88" s="8" t="s">
        <v>347</v>
      </c>
      <c r="G88" s="8" t="s">
        <v>352</v>
      </c>
      <c r="H88" s="8" t="s">
        <v>348</v>
      </c>
      <c r="I88" s="8" t="s">
        <v>349</v>
      </c>
      <c r="J88" s="113">
        <v>250390.87460000001</v>
      </c>
    </row>
    <row r="89" spans="2:10" x14ac:dyDescent="0.35">
      <c r="B89" s="8">
        <f t="shared" si="1"/>
        <v>87</v>
      </c>
      <c r="C89" s="8">
        <v>70513</v>
      </c>
      <c r="D89" s="8">
        <v>445</v>
      </c>
      <c r="E89" s="8">
        <v>29485</v>
      </c>
      <c r="F89" s="8" t="s">
        <v>347</v>
      </c>
      <c r="G89" s="8" t="s">
        <v>352</v>
      </c>
      <c r="H89" s="8" t="s">
        <v>348</v>
      </c>
      <c r="I89" s="8" t="s">
        <v>350</v>
      </c>
      <c r="J89" s="113">
        <v>289462.08370000002</v>
      </c>
    </row>
    <row r="90" spans="2:10" x14ac:dyDescent="0.35">
      <c r="B90" s="8">
        <f t="shared" si="1"/>
        <v>88</v>
      </c>
      <c r="C90" s="8">
        <v>70511</v>
      </c>
      <c r="D90" s="8">
        <v>643</v>
      </c>
      <c r="E90" s="8">
        <v>29483</v>
      </c>
      <c r="F90" s="8" t="s">
        <v>347</v>
      </c>
      <c r="G90" s="8" t="s">
        <v>352</v>
      </c>
      <c r="H90" s="8" t="s">
        <v>348</v>
      </c>
      <c r="I90" s="8" t="s">
        <v>350</v>
      </c>
      <c r="J90" s="113">
        <v>295861.40259999997</v>
      </c>
    </row>
    <row r="91" spans="2:10" x14ac:dyDescent="0.35">
      <c r="B91" s="8">
        <f t="shared" si="1"/>
        <v>89</v>
      </c>
      <c r="C91" s="8">
        <v>70496</v>
      </c>
      <c r="D91" s="8">
        <v>830</v>
      </c>
      <c r="E91" s="8">
        <v>29464</v>
      </c>
      <c r="F91" s="8" t="s">
        <v>347</v>
      </c>
      <c r="G91" s="8" t="s">
        <v>352</v>
      </c>
      <c r="H91" s="8" t="s">
        <v>348</v>
      </c>
      <c r="I91" s="8" t="s">
        <v>351</v>
      </c>
      <c r="J91" s="113">
        <v>585933.63329999999</v>
      </c>
    </row>
    <row r="92" spans="2:10" x14ac:dyDescent="0.35">
      <c r="B92" s="8">
        <f t="shared" si="1"/>
        <v>90</v>
      </c>
      <c r="C92" s="8">
        <v>70495</v>
      </c>
      <c r="D92" s="8">
        <v>1746</v>
      </c>
      <c r="E92" s="8">
        <v>29461</v>
      </c>
      <c r="F92" s="8" t="s">
        <v>347</v>
      </c>
      <c r="G92" s="8" t="s">
        <v>352</v>
      </c>
      <c r="H92" s="8" t="s">
        <v>348</v>
      </c>
      <c r="I92" s="8" t="s">
        <v>349</v>
      </c>
      <c r="J92" s="113">
        <v>283215.47259999998</v>
      </c>
    </row>
    <row r="93" spans="2:10" x14ac:dyDescent="0.35">
      <c r="B93" s="8">
        <f t="shared" si="1"/>
        <v>91</v>
      </c>
      <c r="C93" s="8">
        <v>70455</v>
      </c>
      <c r="D93" s="8">
        <v>1748</v>
      </c>
      <c r="E93" s="8">
        <v>29412</v>
      </c>
      <c r="F93" s="8" t="s">
        <v>347</v>
      </c>
      <c r="G93" s="8" t="s">
        <v>352</v>
      </c>
      <c r="H93" s="8" t="s">
        <v>348</v>
      </c>
      <c r="I93" s="8" t="s">
        <v>351</v>
      </c>
      <c r="J93" s="113">
        <v>418958.92560000002</v>
      </c>
    </row>
    <row r="94" spans="2:10" x14ac:dyDescent="0.35">
      <c r="B94" s="8">
        <f t="shared" si="1"/>
        <v>92</v>
      </c>
      <c r="C94" s="8">
        <v>70457</v>
      </c>
      <c r="D94" s="8">
        <v>1790</v>
      </c>
      <c r="E94" s="8">
        <v>29414</v>
      </c>
      <c r="F94" s="8" t="s">
        <v>347</v>
      </c>
      <c r="G94" s="8" t="s">
        <v>352</v>
      </c>
      <c r="H94" s="8" t="s">
        <v>348</v>
      </c>
      <c r="I94" s="8" t="s">
        <v>351</v>
      </c>
      <c r="J94" s="113">
        <v>348939.73670000001</v>
      </c>
    </row>
    <row r="95" spans="2:10" x14ac:dyDescent="0.35">
      <c r="B95" s="8">
        <f t="shared" si="1"/>
        <v>93</v>
      </c>
      <c r="C95" s="8">
        <v>70498</v>
      </c>
      <c r="D95" s="8">
        <v>1981</v>
      </c>
      <c r="E95" s="8">
        <v>29466</v>
      </c>
      <c r="F95" s="8" t="s">
        <v>347</v>
      </c>
      <c r="G95" s="8" t="s">
        <v>352</v>
      </c>
      <c r="H95" s="8" t="s">
        <v>348</v>
      </c>
      <c r="I95" s="8" t="s">
        <v>351</v>
      </c>
      <c r="J95" s="113">
        <v>562070.95719999995</v>
      </c>
    </row>
    <row r="96" spans="2:10" x14ac:dyDescent="0.35">
      <c r="B96" s="8">
        <f t="shared" si="1"/>
        <v>94</v>
      </c>
      <c r="C96" s="8">
        <v>70452</v>
      </c>
      <c r="D96" s="8">
        <v>2519</v>
      </c>
      <c r="E96" s="8">
        <v>29407</v>
      </c>
      <c r="F96" s="8" t="s">
        <v>347</v>
      </c>
      <c r="G96" s="8" t="s">
        <v>352</v>
      </c>
      <c r="H96" s="8" t="s">
        <v>348</v>
      </c>
      <c r="I96" s="8" t="s">
        <v>351</v>
      </c>
      <c r="J96" s="113">
        <v>380916.1692</v>
      </c>
    </row>
    <row r="97" spans="2:10" x14ac:dyDescent="0.35">
      <c r="B97" s="8">
        <f t="shared" si="1"/>
        <v>95</v>
      </c>
      <c r="C97" s="8">
        <v>70451</v>
      </c>
      <c r="D97" s="8">
        <v>3042</v>
      </c>
      <c r="E97" s="8">
        <v>29406</v>
      </c>
      <c r="F97" s="8" t="s">
        <v>347</v>
      </c>
      <c r="G97" s="8" t="s">
        <v>352</v>
      </c>
      <c r="H97" s="8" t="s">
        <v>348</v>
      </c>
      <c r="I97" s="8" t="s">
        <v>351</v>
      </c>
      <c r="J97" s="113">
        <v>211322.26800000001</v>
      </c>
    </row>
    <row r="98" spans="2:10" x14ac:dyDescent="0.35">
      <c r="B98" s="8">
        <f t="shared" si="1"/>
        <v>96</v>
      </c>
      <c r="C98" s="8">
        <v>70450</v>
      </c>
      <c r="D98" s="8">
        <v>3336</v>
      </c>
      <c r="E98" s="8">
        <v>29405</v>
      </c>
      <c r="F98" s="8" t="s">
        <v>347</v>
      </c>
      <c r="G98" s="8" t="s">
        <v>352</v>
      </c>
      <c r="H98" s="8" t="s">
        <v>348</v>
      </c>
      <c r="I98" s="8" t="s">
        <v>351</v>
      </c>
      <c r="J98" s="113">
        <v>204162.4227</v>
      </c>
    </row>
    <row r="99" spans="2:10" x14ac:dyDescent="0.35">
      <c r="B99" s="8">
        <f t="shared" si="1"/>
        <v>97</v>
      </c>
      <c r="C99" s="8">
        <v>70492</v>
      </c>
      <c r="D99" s="8">
        <v>3515</v>
      </c>
      <c r="E99" s="8">
        <v>29456</v>
      </c>
      <c r="F99" s="8" t="s">
        <v>347</v>
      </c>
      <c r="G99" s="8" t="s">
        <v>352</v>
      </c>
      <c r="H99" s="8" t="s">
        <v>348</v>
      </c>
      <c r="I99" s="8" t="s">
        <v>350</v>
      </c>
      <c r="J99" s="113">
        <v>253531.87</v>
      </c>
    </row>
    <row r="100" spans="2:10" x14ac:dyDescent="0.35">
      <c r="B100" s="8">
        <f t="shared" si="1"/>
        <v>98</v>
      </c>
      <c r="C100" s="8">
        <v>70491</v>
      </c>
      <c r="D100" s="8">
        <v>4735</v>
      </c>
      <c r="E100" s="8">
        <v>29455</v>
      </c>
      <c r="F100" s="8" t="s">
        <v>347</v>
      </c>
      <c r="G100" s="8" t="s">
        <v>352</v>
      </c>
      <c r="H100" s="8" t="s">
        <v>348</v>
      </c>
      <c r="I100" s="8" t="s">
        <v>351</v>
      </c>
      <c r="J100" s="113">
        <v>493769.58429999999</v>
      </c>
    </row>
    <row r="101" spans="2:10" x14ac:dyDescent="0.35">
      <c r="B101" s="8">
        <f t="shared" si="1"/>
        <v>99</v>
      </c>
      <c r="C101" s="8">
        <v>70461</v>
      </c>
      <c r="D101" s="8">
        <v>5287</v>
      </c>
      <c r="E101" s="8">
        <v>29418</v>
      </c>
      <c r="F101" s="8" t="s">
        <v>347</v>
      </c>
      <c r="G101" s="8" t="s">
        <v>352</v>
      </c>
      <c r="H101" s="8" t="s">
        <v>348</v>
      </c>
      <c r="I101" s="8" t="s">
        <v>351</v>
      </c>
      <c r="J101" s="113">
        <v>230142.52290000001</v>
      </c>
    </row>
    <row r="102" spans="2:10" x14ac:dyDescent="0.35">
      <c r="B102" s="8">
        <f t="shared" si="1"/>
        <v>100</v>
      </c>
      <c r="C102" s="8">
        <v>70448</v>
      </c>
      <c r="D102" s="8">
        <v>5441</v>
      </c>
      <c r="E102" s="8">
        <v>29403</v>
      </c>
      <c r="F102" s="8" t="s">
        <v>347</v>
      </c>
      <c r="G102" s="8" t="s">
        <v>352</v>
      </c>
      <c r="H102" s="8" t="s">
        <v>348</v>
      </c>
      <c r="I102" s="8" t="s">
        <v>351</v>
      </c>
      <c r="J102" s="113">
        <v>543500.79500000004</v>
      </c>
    </row>
    <row r="103" spans="2:10" x14ac:dyDescent="0.35">
      <c r="B103" s="8">
        <f t="shared" si="1"/>
        <v>101</v>
      </c>
      <c r="C103" s="8">
        <v>70463</v>
      </c>
      <c r="D103" s="8">
        <v>6093</v>
      </c>
      <c r="E103" s="8">
        <v>29420</v>
      </c>
      <c r="F103" s="8" t="s">
        <v>347</v>
      </c>
      <c r="G103" s="8" t="s">
        <v>352</v>
      </c>
      <c r="H103" s="8" t="s">
        <v>348</v>
      </c>
      <c r="I103" s="8" t="s">
        <v>350</v>
      </c>
      <c r="J103" s="113">
        <v>257107.0099</v>
      </c>
    </row>
    <row r="104" spans="2:10" x14ac:dyDescent="0.35">
      <c r="B104" s="8">
        <f t="shared" si="1"/>
        <v>102</v>
      </c>
      <c r="C104" s="8">
        <v>70454</v>
      </c>
      <c r="D104" s="8">
        <v>6561</v>
      </c>
      <c r="E104" s="8">
        <v>29410</v>
      </c>
      <c r="F104" s="8" t="s">
        <v>347</v>
      </c>
      <c r="G104" s="8" t="s">
        <v>352</v>
      </c>
      <c r="H104" s="8" t="s">
        <v>348</v>
      </c>
      <c r="I104" s="8" t="s">
        <v>349</v>
      </c>
      <c r="J104" s="113">
        <v>309603.14919999999</v>
      </c>
    </row>
    <row r="105" spans="2:10" x14ac:dyDescent="0.35">
      <c r="B105" s="8">
        <f t="shared" si="1"/>
        <v>103</v>
      </c>
      <c r="C105" s="8">
        <v>70516</v>
      </c>
      <c r="D105" s="8">
        <v>6762</v>
      </c>
      <c r="E105" s="8">
        <v>29492</v>
      </c>
      <c r="F105" s="8" t="s">
        <v>347</v>
      </c>
      <c r="G105" s="8" t="s">
        <v>352</v>
      </c>
      <c r="H105" s="8" t="s">
        <v>348</v>
      </c>
      <c r="I105" s="8" t="s">
        <v>349</v>
      </c>
      <c r="J105" s="113">
        <v>548913.25899999996</v>
      </c>
    </row>
    <row r="106" spans="2:10" x14ac:dyDescent="0.35">
      <c r="B106" s="8">
        <f t="shared" si="1"/>
        <v>104</v>
      </c>
      <c r="C106" s="8">
        <v>70446</v>
      </c>
      <c r="D106" s="8">
        <v>10022</v>
      </c>
      <c r="E106" s="8">
        <v>29401</v>
      </c>
      <c r="F106" s="8" t="s">
        <v>347</v>
      </c>
      <c r="G106" s="8" t="s">
        <v>352</v>
      </c>
      <c r="H106" s="8" t="s">
        <v>348</v>
      </c>
      <c r="I106" s="8" t="s">
        <v>351</v>
      </c>
      <c r="J106" s="113">
        <v>946273.12430000002</v>
      </c>
    </row>
    <row r="107" spans="2:10" x14ac:dyDescent="0.35">
      <c r="B107" s="8">
        <f t="shared" si="1"/>
        <v>105</v>
      </c>
      <c r="C107" s="8">
        <v>70486</v>
      </c>
      <c r="D107" s="8">
        <v>11141</v>
      </c>
      <c r="E107" s="8">
        <v>29449</v>
      </c>
      <c r="F107" s="8" t="s">
        <v>347</v>
      </c>
      <c r="G107" s="8" t="s">
        <v>352</v>
      </c>
      <c r="H107" s="8" t="s">
        <v>348</v>
      </c>
      <c r="I107" s="8" t="s">
        <v>351</v>
      </c>
      <c r="J107" s="113">
        <v>372992.77799999999</v>
      </c>
    </row>
    <row r="108" spans="2:10" x14ac:dyDescent="0.35">
      <c r="B108" s="8">
        <f t="shared" si="1"/>
        <v>106</v>
      </c>
      <c r="C108" s="8">
        <v>70501</v>
      </c>
      <c r="D108" s="8">
        <v>12851</v>
      </c>
      <c r="E108" s="8">
        <v>29470</v>
      </c>
      <c r="F108" s="8" t="s">
        <v>347</v>
      </c>
      <c r="G108" s="8" t="s">
        <v>352</v>
      </c>
      <c r="H108" s="8" t="s">
        <v>348</v>
      </c>
      <c r="I108" s="8" t="s">
        <v>351</v>
      </c>
      <c r="J108" s="113">
        <v>410776.1201</v>
      </c>
    </row>
    <row r="109" spans="2:10" x14ac:dyDescent="0.35">
      <c r="B109" s="8">
        <f t="shared" si="1"/>
        <v>107</v>
      </c>
      <c r="C109" s="8">
        <v>70488</v>
      </c>
      <c r="D109" s="8">
        <v>13014</v>
      </c>
      <c r="E109" s="8">
        <v>29451</v>
      </c>
      <c r="F109" s="8" t="s">
        <v>347</v>
      </c>
      <c r="G109" s="8" t="s">
        <v>352</v>
      </c>
      <c r="H109" s="8" t="s">
        <v>348</v>
      </c>
      <c r="I109" s="8" t="s">
        <v>351</v>
      </c>
      <c r="J109" s="113">
        <v>1056586.5419999999</v>
      </c>
    </row>
    <row r="110" spans="2:10" x14ac:dyDescent="0.35">
      <c r="B110" s="8">
        <f t="shared" si="1"/>
        <v>108</v>
      </c>
      <c r="C110" s="8">
        <v>70469</v>
      </c>
      <c r="D110" s="8">
        <v>15776</v>
      </c>
      <c r="E110" s="8">
        <v>29429</v>
      </c>
      <c r="F110" s="8" t="s">
        <v>347</v>
      </c>
      <c r="G110" s="8" t="s">
        <v>352</v>
      </c>
      <c r="H110" s="8" t="s">
        <v>348</v>
      </c>
      <c r="I110" s="8" t="s">
        <v>351</v>
      </c>
      <c r="J110" s="113">
        <v>518779.70740000001</v>
      </c>
    </row>
    <row r="111" spans="2:10" x14ac:dyDescent="0.35">
      <c r="B111" s="8">
        <f t="shared" si="1"/>
        <v>109</v>
      </c>
      <c r="C111" s="8">
        <v>70487</v>
      </c>
      <c r="D111" s="8">
        <v>17160</v>
      </c>
      <c r="E111" s="8">
        <v>29450</v>
      </c>
      <c r="F111" s="8" t="s">
        <v>347</v>
      </c>
      <c r="G111" s="8" t="s">
        <v>352</v>
      </c>
      <c r="H111" s="8" t="s">
        <v>348</v>
      </c>
      <c r="I111" s="8" t="s">
        <v>349</v>
      </c>
      <c r="J111" s="113">
        <v>392499.15519999998</v>
      </c>
    </row>
    <row r="112" spans="2:10" x14ac:dyDescent="0.35">
      <c r="B112" s="8">
        <f t="shared" si="1"/>
        <v>110</v>
      </c>
      <c r="C112" s="8">
        <v>70514</v>
      </c>
      <c r="D112" s="8">
        <v>17300</v>
      </c>
      <c r="E112" s="8">
        <v>29487</v>
      </c>
      <c r="F112" s="8" t="s">
        <v>347</v>
      </c>
      <c r="G112" s="8" t="s">
        <v>352</v>
      </c>
      <c r="H112" s="8" t="s">
        <v>348</v>
      </c>
      <c r="I112" s="8" t="s">
        <v>351</v>
      </c>
      <c r="J112" s="113">
        <v>495112.549</v>
      </c>
    </row>
    <row r="113" spans="2:10" x14ac:dyDescent="0.35">
      <c r="B113" s="8">
        <f t="shared" si="1"/>
        <v>111</v>
      </c>
      <c r="C113" s="8">
        <v>70510</v>
      </c>
      <c r="D113" s="8">
        <v>22569</v>
      </c>
      <c r="E113" s="8">
        <v>29482</v>
      </c>
      <c r="F113" s="8" t="s">
        <v>347</v>
      </c>
      <c r="G113" s="8" t="s">
        <v>352</v>
      </c>
      <c r="H113" s="8" t="s">
        <v>348</v>
      </c>
      <c r="I113" s="8" t="s">
        <v>351</v>
      </c>
      <c r="J113" s="113">
        <v>2583517.8530000001</v>
      </c>
    </row>
    <row r="114" spans="2:10" x14ac:dyDescent="0.35">
      <c r="B114" s="8">
        <f t="shared" si="1"/>
        <v>112</v>
      </c>
      <c r="C114" s="8">
        <v>70479</v>
      </c>
      <c r="D114" s="8">
        <v>24951</v>
      </c>
      <c r="E114" s="8">
        <v>29439</v>
      </c>
      <c r="F114" s="8" t="s">
        <v>347</v>
      </c>
      <c r="G114" s="8" t="s">
        <v>352</v>
      </c>
      <c r="H114" s="8" t="s">
        <v>348</v>
      </c>
      <c r="I114" s="8" t="s">
        <v>351</v>
      </c>
      <c r="J114" s="113">
        <v>985575.31980000006</v>
      </c>
    </row>
    <row r="115" spans="2:10" x14ac:dyDescent="0.35">
      <c r="B115" s="8">
        <f t="shared" si="1"/>
        <v>113</v>
      </c>
      <c r="C115" s="8">
        <v>92448</v>
      </c>
      <c r="D115" s="8">
        <v>1273</v>
      </c>
      <c r="E115" s="8">
        <v>78414</v>
      </c>
      <c r="F115" s="8" t="s">
        <v>354</v>
      </c>
      <c r="G115" s="8" t="s">
        <v>355</v>
      </c>
      <c r="H115" s="8" t="s">
        <v>3</v>
      </c>
      <c r="I115" s="8" t="s">
        <v>356</v>
      </c>
      <c r="J115" s="113">
        <v>270461.27980000002</v>
      </c>
    </row>
    <row r="116" spans="2:10" x14ac:dyDescent="0.35">
      <c r="B116" s="8">
        <f t="shared" si="1"/>
        <v>114</v>
      </c>
      <c r="C116" s="8">
        <v>92449</v>
      </c>
      <c r="D116" s="8">
        <v>1667</v>
      </c>
      <c r="E116" s="8">
        <v>78415</v>
      </c>
      <c r="F116" s="8" t="s">
        <v>354</v>
      </c>
      <c r="G116" s="8" t="s">
        <v>355</v>
      </c>
      <c r="H116" s="8" t="s">
        <v>3</v>
      </c>
      <c r="I116" s="8" t="s">
        <v>356</v>
      </c>
      <c r="J116" s="113">
        <v>159186.39670000001</v>
      </c>
    </row>
    <row r="117" spans="2:10" x14ac:dyDescent="0.35">
      <c r="B117" s="8">
        <f t="shared" si="1"/>
        <v>115</v>
      </c>
      <c r="C117" s="8">
        <v>92446</v>
      </c>
      <c r="D117" s="8">
        <v>1855</v>
      </c>
      <c r="E117" s="8">
        <v>78412</v>
      </c>
      <c r="F117" s="8" t="s">
        <v>354</v>
      </c>
      <c r="G117" s="8" t="s">
        <v>355</v>
      </c>
      <c r="H117" s="8" t="s">
        <v>3</v>
      </c>
      <c r="I117" s="8" t="s">
        <v>356</v>
      </c>
      <c r="J117" s="113">
        <v>180237.12950000001</v>
      </c>
    </row>
    <row r="118" spans="2:10" x14ac:dyDescent="0.35">
      <c r="B118" s="8">
        <f t="shared" si="1"/>
        <v>116</v>
      </c>
      <c r="C118" s="8">
        <v>92447</v>
      </c>
      <c r="D118" s="8">
        <v>2409</v>
      </c>
      <c r="E118" s="8">
        <v>78413</v>
      </c>
      <c r="F118" s="8" t="s">
        <v>354</v>
      </c>
      <c r="G118" s="8" t="s">
        <v>355</v>
      </c>
      <c r="H118" s="8" t="s">
        <v>3</v>
      </c>
      <c r="I118" s="8" t="s">
        <v>356</v>
      </c>
      <c r="J118" s="113">
        <v>237062.54800000001</v>
      </c>
    </row>
    <row r="119" spans="2:10" x14ac:dyDescent="0.35">
      <c r="B119" s="8">
        <f t="shared" si="1"/>
        <v>117</v>
      </c>
      <c r="C119" s="8">
        <v>92452</v>
      </c>
      <c r="D119" s="8">
        <v>3702</v>
      </c>
      <c r="E119" s="8">
        <v>78418</v>
      </c>
      <c r="F119" s="8" t="s">
        <v>354</v>
      </c>
      <c r="G119" s="8" t="s">
        <v>355</v>
      </c>
      <c r="H119" s="8" t="s">
        <v>3</v>
      </c>
      <c r="I119" s="8" t="s">
        <v>356</v>
      </c>
      <c r="J119" s="113">
        <v>251081.60810000001</v>
      </c>
    </row>
    <row r="120" spans="2:10" x14ac:dyDescent="0.35">
      <c r="B120" s="8">
        <f t="shared" si="1"/>
        <v>118</v>
      </c>
      <c r="C120" s="8">
        <v>92444</v>
      </c>
      <c r="D120" s="8">
        <v>4496</v>
      </c>
      <c r="E120" s="8">
        <v>78410</v>
      </c>
      <c r="F120" s="8" t="s">
        <v>354</v>
      </c>
      <c r="G120" s="8" t="s">
        <v>355</v>
      </c>
      <c r="H120" s="8" t="s">
        <v>3</v>
      </c>
      <c r="I120" s="8" t="s">
        <v>356</v>
      </c>
      <c r="J120" s="113">
        <v>213167.78909999999</v>
      </c>
    </row>
    <row r="121" spans="2:10" x14ac:dyDescent="0.35">
      <c r="B121" s="8">
        <f t="shared" si="1"/>
        <v>119</v>
      </c>
      <c r="C121" s="8">
        <v>92445</v>
      </c>
      <c r="D121" s="8">
        <v>4755</v>
      </c>
      <c r="E121" s="8">
        <v>78411</v>
      </c>
      <c r="F121" s="8" t="s">
        <v>354</v>
      </c>
      <c r="G121" s="8" t="s">
        <v>355</v>
      </c>
      <c r="H121" s="8" t="s">
        <v>3</v>
      </c>
      <c r="I121" s="8" t="s">
        <v>356</v>
      </c>
      <c r="J121" s="113">
        <v>183270.40229999999</v>
      </c>
    </row>
    <row r="122" spans="2:10" x14ac:dyDescent="0.35">
      <c r="B122" s="8">
        <f t="shared" si="1"/>
        <v>120</v>
      </c>
      <c r="C122" s="8">
        <v>92424</v>
      </c>
      <c r="D122" s="8">
        <v>4928</v>
      </c>
      <c r="E122" s="8">
        <v>78380</v>
      </c>
      <c r="F122" s="8" t="s">
        <v>354</v>
      </c>
      <c r="G122" s="8" t="s">
        <v>355</v>
      </c>
      <c r="H122" s="8" t="s">
        <v>3</v>
      </c>
      <c r="I122" s="8" t="s">
        <v>356</v>
      </c>
      <c r="J122" s="113">
        <v>140734.74530000001</v>
      </c>
    </row>
    <row r="123" spans="2:10" x14ac:dyDescent="0.35">
      <c r="B123" s="8">
        <f t="shared" si="1"/>
        <v>121</v>
      </c>
      <c r="C123" s="8">
        <v>92419</v>
      </c>
      <c r="D123" s="8">
        <v>7072</v>
      </c>
      <c r="E123" s="8">
        <v>78374</v>
      </c>
      <c r="F123" s="8" t="s">
        <v>354</v>
      </c>
      <c r="G123" s="8" t="s">
        <v>355</v>
      </c>
      <c r="H123" s="8" t="s">
        <v>3</v>
      </c>
      <c r="I123" s="8" t="s">
        <v>357</v>
      </c>
      <c r="J123" s="113">
        <v>229642.25659999999</v>
      </c>
    </row>
    <row r="124" spans="2:10" x14ac:dyDescent="0.35">
      <c r="B124" s="8">
        <f t="shared" si="1"/>
        <v>122</v>
      </c>
      <c r="C124" s="8">
        <v>92438</v>
      </c>
      <c r="D124" s="8">
        <v>7578</v>
      </c>
      <c r="E124" s="8">
        <v>78404</v>
      </c>
      <c r="F124" s="8" t="s">
        <v>354</v>
      </c>
      <c r="G124" s="8" t="s">
        <v>355</v>
      </c>
      <c r="H124" s="8" t="s">
        <v>3</v>
      </c>
      <c r="I124" s="8" t="s">
        <v>356</v>
      </c>
      <c r="J124" s="113">
        <v>155803.25930000001</v>
      </c>
    </row>
    <row r="125" spans="2:10" x14ac:dyDescent="0.35">
      <c r="B125" s="8">
        <f t="shared" si="1"/>
        <v>123</v>
      </c>
      <c r="C125" s="8">
        <v>92450</v>
      </c>
      <c r="D125" s="8">
        <v>7831</v>
      </c>
      <c r="E125" s="8">
        <v>78416</v>
      </c>
      <c r="F125" s="8" t="s">
        <v>354</v>
      </c>
      <c r="G125" s="8" t="s">
        <v>355</v>
      </c>
      <c r="H125" s="8" t="s">
        <v>3</v>
      </c>
      <c r="I125" s="8" t="s">
        <v>356</v>
      </c>
      <c r="J125" s="113">
        <v>101611.1912</v>
      </c>
    </row>
    <row r="126" spans="2:10" x14ac:dyDescent="0.35">
      <c r="B126" s="8">
        <f t="shared" si="1"/>
        <v>124</v>
      </c>
      <c r="C126" s="8">
        <v>92439</v>
      </c>
      <c r="D126" s="8">
        <v>8081</v>
      </c>
      <c r="E126" s="8">
        <v>78405</v>
      </c>
      <c r="F126" s="8" t="s">
        <v>354</v>
      </c>
      <c r="G126" s="8" t="s">
        <v>355</v>
      </c>
      <c r="H126" s="8" t="s">
        <v>3</v>
      </c>
      <c r="I126" s="8" t="s">
        <v>356</v>
      </c>
      <c r="J126" s="113">
        <v>81311.68922</v>
      </c>
    </row>
    <row r="127" spans="2:10" x14ac:dyDescent="0.35">
      <c r="B127" s="8">
        <f t="shared" si="1"/>
        <v>125</v>
      </c>
      <c r="C127" s="8">
        <v>92390</v>
      </c>
      <c r="D127" s="8">
        <v>8251</v>
      </c>
      <c r="E127" s="8">
        <v>78336</v>
      </c>
      <c r="F127" s="8" t="s">
        <v>354</v>
      </c>
      <c r="G127" s="8" t="s">
        <v>355</v>
      </c>
      <c r="H127" s="8" t="s">
        <v>3</v>
      </c>
      <c r="I127" s="8" t="s">
        <v>357</v>
      </c>
      <c r="J127" s="113">
        <v>200530.4841</v>
      </c>
    </row>
    <row r="128" spans="2:10" x14ac:dyDescent="0.35">
      <c r="B128" s="8">
        <f t="shared" si="1"/>
        <v>126</v>
      </c>
      <c r="C128" s="8">
        <v>92432</v>
      </c>
      <c r="D128" s="8">
        <v>9794</v>
      </c>
      <c r="E128" s="8">
        <v>78390</v>
      </c>
      <c r="F128" s="8" t="s">
        <v>354</v>
      </c>
      <c r="G128" s="8" t="s">
        <v>355</v>
      </c>
      <c r="H128" s="8" t="s">
        <v>3</v>
      </c>
      <c r="I128" s="8" t="s">
        <v>357</v>
      </c>
      <c r="J128" s="113">
        <v>132212.71909999999</v>
      </c>
    </row>
    <row r="129" spans="2:10" x14ac:dyDescent="0.35">
      <c r="B129" s="8">
        <f t="shared" si="1"/>
        <v>127</v>
      </c>
      <c r="C129" s="8">
        <v>92442</v>
      </c>
      <c r="D129" s="8">
        <v>9865</v>
      </c>
      <c r="E129" s="8">
        <v>78408</v>
      </c>
      <c r="F129" s="8" t="s">
        <v>354</v>
      </c>
      <c r="G129" s="8" t="s">
        <v>355</v>
      </c>
      <c r="H129" s="8" t="s">
        <v>3</v>
      </c>
      <c r="I129" s="8" t="s">
        <v>356</v>
      </c>
      <c r="J129" s="113">
        <v>105253.90330000001</v>
      </c>
    </row>
    <row r="130" spans="2:10" x14ac:dyDescent="0.35">
      <c r="B130" s="8">
        <f t="shared" si="1"/>
        <v>128</v>
      </c>
      <c r="C130" s="8">
        <v>92410</v>
      </c>
      <c r="D130" s="8">
        <v>10030</v>
      </c>
      <c r="E130" s="8">
        <v>78362</v>
      </c>
      <c r="F130" s="8" t="s">
        <v>354</v>
      </c>
      <c r="G130" s="8" t="s">
        <v>355</v>
      </c>
      <c r="H130" s="8" t="s">
        <v>3</v>
      </c>
      <c r="I130" s="8" t="s">
        <v>357</v>
      </c>
      <c r="J130" s="113">
        <v>188211.56280000001</v>
      </c>
    </row>
    <row r="131" spans="2:10" x14ac:dyDescent="0.35">
      <c r="B131" s="8">
        <f t="shared" si="1"/>
        <v>129</v>
      </c>
      <c r="C131" s="8">
        <v>92413</v>
      </c>
      <c r="D131" s="8">
        <v>10850</v>
      </c>
      <c r="E131" s="8">
        <v>78368</v>
      </c>
      <c r="F131" s="8" t="s">
        <v>354</v>
      </c>
      <c r="G131" s="8" t="s">
        <v>355</v>
      </c>
      <c r="H131" s="8" t="s">
        <v>3</v>
      </c>
      <c r="I131" s="8" t="s">
        <v>357</v>
      </c>
      <c r="J131" s="113">
        <v>114838.5456</v>
      </c>
    </row>
    <row r="132" spans="2:10" x14ac:dyDescent="0.35">
      <c r="B132" s="8">
        <f t="shared" si="1"/>
        <v>130</v>
      </c>
      <c r="C132" s="8">
        <v>92415</v>
      </c>
      <c r="D132" s="8">
        <v>13054</v>
      </c>
      <c r="E132" s="8">
        <v>78370</v>
      </c>
      <c r="F132" s="8" t="s">
        <v>354</v>
      </c>
      <c r="G132" s="8" t="s">
        <v>355</v>
      </c>
      <c r="H132" s="8" t="s">
        <v>3</v>
      </c>
      <c r="I132" s="8" t="s">
        <v>357</v>
      </c>
      <c r="J132" s="113">
        <v>195713.7916</v>
      </c>
    </row>
    <row r="133" spans="2:10" x14ac:dyDescent="0.35">
      <c r="B133" s="8">
        <f t="shared" ref="B133:B196" si="2">B132+1</f>
        <v>131</v>
      </c>
      <c r="C133" s="8">
        <v>92435</v>
      </c>
      <c r="D133" s="8">
        <v>13626</v>
      </c>
      <c r="E133" s="8">
        <v>78401</v>
      </c>
      <c r="F133" s="8" t="s">
        <v>354</v>
      </c>
      <c r="G133" s="8" t="s">
        <v>355</v>
      </c>
      <c r="H133" s="8" t="s">
        <v>3</v>
      </c>
      <c r="I133" s="8" t="s">
        <v>356</v>
      </c>
      <c r="J133" s="113">
        <v>68580.817219999997</v>
      </c>
    </row>
    <row r="134" spans="2:10" x14ac:dyDescent="0.35">
      <c r="B134" s="8">
        <f t="shared" si="2"/>
        <v>132</v>
      </c>
      <c r="C134" s="8">
        <v>92451</v>
      </c>
      <c r="D134" s="8">
        <v>14794</v>
      </c>
      <c r="E134" s="8">
        <v>78417</v>
      </c>
      <c r="F134" s="8" t="s">
        <v>354</v>
      </c>
      <c r="G134" s="8" t="s">
        <v>355</v>
      </c>
      <c r="H134" s="8" t="s">
        <v>3</v>
      </c>
      <c r="I134" s="8" t="s">
        <v>356</v>
      </c>
      <c r="J134" s="113">
        <v>154770.2114</v>
      </c>
    </row>
    <row r="135" spans="2:10" x14ac:dyDescent="0.35">
      <c r="B135" s="8">
        <f t="shared" si="2"/>
        <v>133</v>
      </c>
      <c r="C135" s="8">
        <v>92418</v>
      </c>
      <c r="D135" s="8">
        <v>15900</v>
      </c>
      <c r="E135" s="8">
        <v>78373</v>
      </c>
      <c r="F135" s="8" t="s">
        <v>354</v>
      </c>
      <c r="G135" s="8" t="s">
        <v>355</v>
      </c>
      <c r="H135" s="8" t="s">
        <v>3</v>
      </c>
      <c r="I135" s="8" t="s">
        <v>356</v>
      </c>
      <c r="J135" s="113"/>
    </row>
    <row r="136" spans="2:10" x14ac:dyDescent="0.35">
      <c r="B136" s="8">
        <f t="shared" si="2"/>
        <v>134</v>
      </c>
      <c r="C136" s="8">
        <v>92441</v>
      </c>
      <c r="D136" s="8">
        <v>16890</v>
      </c>
      <c r="E136" s="8">
        <v>78407</v>
      </c>
      <c r="F136" s="8" t="s">
        <v>354</v>
      </c>
      <c r="G136" s="8" t="s">
        <v>355</v>
      </c>
      <c r="H136" s="8" t="s">
        <v>3</v>
      </c>
      <c r="I136" s="8" t="s">
        <v>356</v>
      </c>
      <c r="J136" s="113">
        <v>103221.58990000001</v>
      </c>
    </row>
    <row r="137" spans="2:10" x14ac:dyDescent="0.35">
      <c r="B137" s="8">
        <f t="shared" si="2"/>
        <v>135</v>
      </c>
      <c r="C137" s="8">
        <v>92443</v>
      </c>
      <c r="D137" s="8">
        <v>18489</v>
      </c>
      <c r="E137" s="8">
        <v>78409</v>
      </c>
      <c r="F137" s="8" t="s">
        <v>354</v>
      </c>
      <c r="G137" s="8" t="s">
        <v>355</v>
      </c>
      <c r="H137" s="8" t="s">
        <v>3</v>
      </c>
      <c r="I137" s="8" t="s">
        <v>356</v>
      </c>
      <c r="J137" s="113">
        <v>173624.5318</v>
      </c>
    </row>
    <row r="138" spans="2:10" x14ac:dyDescent="0.35">
      <c r="B138" s="8">
        <f t="shared" si="2"/>
        <v>136</v>
      </c>
      <c r="C138" s="8">
        <v>92436</v>
      </c>
      <c r="D138" s="8">
        <v>30368</v>
      </c>
      <c r="E138" s="8">
        <v>78402</v>
      </c>
      <c r="F138" s="8" t="s">
        <v>354</v>
      </c>
      <c r="G138" s="8" t="s">
        <v>355</v>
      </c>
      <c r="H138" s="8" t="s">
        <v>3</v>
      </c>
      <c r="I138" s="8" t="s">
        <v>356</v>
      </c>
      <c r="J138" s="113">
        <v>94080.140369999994</v>
      </c>
    </row>
    <row r="139" spans="2:10" x14ac:dyDescent="0.35">
      <c r="B139" s="8">
        <f t="shared" si="2"/>
        <v>137</v>
      </c>
      <c r="C139" s="8">
        <v>97703</v>
      </c>
      <c r="D139" s="8">
        <v>1449</v>
      </c>
      <c r="E139" s="8">
        <v>94403</v>
      </c>
      <c r="F139" s="8" t="s">
        <v>358</v>
      </c>
      <c r="G139" s="8" t="s">
        <v>359</v>
      </c>
      <c r="H139" s="8" t="s">
        <v>360</v>
      </c>
      <c r="I139" s="8" t="s">
        <v>361</v>
      </c>
      <c r="J139" s="113">
        <v>1549688.9129999999</v>
      </c>
    </row>
    <row r="140" spans="2:10" x14ac:dyDescent="0.35">
      <c r="B140" s="8">
        <f t="shared" si="2"/>
        <v>138</v>
      </c>
      <c r="C140" s="8">
        <v>97704</v>
      </c>
      <c r="D140" s="8">
        <v>2709</v>
      </c>
      <c r="E140" s="8">
        <v>94404</v>
      </c>
      <c r="F140" s="8" t="s">
        <v>358</v>
      </c>
      <c r="G140" s="8" t="s">
        <v>362</v>
      </c>
      <c r="H140" s="8" t="s">
        <v>360</v>
      </c>
      <c r="I140" s="8" t="s">
        <v>361</v>
      </c>
      <c r="J140" s="113">
        <v>1552258.0120000001</v>
      </c>
    </row>
    <row r="141" spans="2:10" x14ac:dyDescent="0.35">
      <c r="B141" s="8">
        <f t="shared" si="2"/>
        <v>139</v>
      </c>
      <c r="C141" s="8">
        <v>97701</v>
      </c>
      <c r="D141" s="8">
        <v>2753</v>
      </c>
      <c r="E141" s="8">
        <v>94401</v>
      </c>
      <c r="F141" s="8" t="s">
        <v>358</v>
      </c>
      <c r="G141" s="8" t="s">
        <v>359</v>
      </c>
      <c r="H141" s="8" t="s">
        <v>360</v>
      </c>
      <c r="I141" s="8" t="s">
        <v>361</v>
      </c>
      <c r="J141" s="113">
        <v>1069304.625</v>
      </c>
    </row>
    <row r="142" spans="2:10" x14ac:dyDescent="0.35">
      <c r="B142" s="8">
        <f t="shared" si="2"/>
        <v>140</v>
      </c>
      <c r="C142" s="8">
        <v>97498</v>
      </c>
      <c r="D142" s="8">
        <v>3975</v>
      </c>
      <c r="E142" s="8">
        <v>94002</v>
      </c>
      <c r="F142" s="8" t="s">
        <v>358</v>
      </c>
      <c r="G142" s="8" t="s">
        <v>363</v>
      </c>
      <c r="H142" s="8" t="s">
        <v>360</v>
      </c>
      <c r="I142" s="8" t="s">
        <v>361</v>
      </c>
      <c r="J142" s="113">
        <v>1903845.719</v>
      </c>
    </row>
    <row r="143" spans="2:10" x14ac:dyDescent="0.35">
      <c r="B143" s="8">
        <f t="shared" si="2"/>
        <v>141</v>
      </c>
      <c r="C143" s="8">
        <v>97702</v>
      </c>
      <c r="D143" s="8">
        <v>4252</v>
      </c>
      <c r="E143" s="8">
        <v>94402</v>
      </c>
      <c r="F143" s="8" t="s">
        <v>358</v>
      </c>
      <c r="G143" s="8" t="s">
        <v>359</v>
      </c>
      <c r="H143" s="8" t="s">
        <v>360</v>
      </c>
      <c r="I143" s="8" t="s">
        <v>361</v>
      </c>
      <c r="J143" s="113">
        <v>1972688.6910000001</v>
      </c>
    </row>
    <row r="144" spans="2:10" x14ac:dyDescent="0.35">
      <c r="B144" s="8">
        <f t="shared" si="2"/>
        <v>142</v>
      </c>
      <c r="C144" s="8">
        <v>97539</v>
      </c>
      <c r="D144" s="8">
        <v>9027</v>
      </c>
      <c r="E144" s="8">
        <v>94065</v>
      </c>
      <c r="F144" s="8" t="s">
        <v>358</v>
      </c>
      <c r="G144" s="8" t="s">
        <v>364</v>
      </c>
      <c r="H144" s="8" t="s">
        <v>360</v>
      </c>
      <c r="I144" s="8" t="s">
        <v>361</v>
      </c>
      <c r="J144" s="113">
        <v>1614619.2350000001</v>
      </c>
    </row>
    <row r="145" spans="2:10" x14ac:dyDescent="0.35">
      <c r="B145" s="8">
        <f t="shared" si="2"/>
        <v>143</v>
      </c>
      <c r="C145" s="8">
        <v>92032</v>
      </c>
      <c r="D145" s="8">
        <v>3406</v>
      </c>
      <c r="E145" s="8">
        <v>77566</v>
      </c>
      <c r="F145" s="8" t="s">
        <v>354</v>
      </c>
      <c r="G145" s="8" t="s">
        <v>365</v>
      </c>
      <c r="H145" s="8" t="s">
        <v>366</v>
      </c>
      <c r="I145" s="8" t="s">
        <v>367</v>
      </c>
      <c r="J145" s="113">
        <v>241590.67439999999</v>
      </c>
    </row>
    <row r="146" spans="2:10" x14ac:dyDescent="0.35">
      <c r="B146" s="8">
        <f t="shared" si="2"/>
        <v>144</v>
      </c>
      <c r="C146" s="8">
        <v>92014</v>
      </c>
      <c r="D146" s="8">
        <v>7126</v>
      </c>
      <c r="E146" s="8">
        <v>77541</v>
      </c>
      <c r="F146" s="8" t="s">
        <v>354</v>
      </c>
      <c r="G146" s="8" t="s">
        <v>56</v>
      </c>
      <c r="H146" s="8" t="s">
        <v>366</v>
      </c>
      <c r="I146" s="8" t="s">
        <v>367</v>
      </c>
      <c r="J146" s="113">
        <v>197901.88879999999</v>
      </c>
    </row>
    <row r="147" spans="2:10" x14ac:dyDescent="0.35">
      <c r="B147" s="8">
        <f t="shared" si="2"/>
        <v>145</v>
      </c>
      <c r="C147" s="8">
        <v>91918</v>
      </c>
      <c r="D147" s="8">
        <v>7554</v>
      </c>
      <c r="E147" s="8">
        <v>77422</v>
      </c>
      <c r="F147" s="8" t="s">
        <v>354</v>
      </c>
      <c r="G147" s="8" t="s">
        <v>368</v>
      </c>
      <c r="H147" s="8" t="s">
        <v>366</v>
      </c>
      <c r="I147" s="8" t="s">
        <v>367</v>
      </c>
      <c r="J147" s="113">
        <v>225468.38339999999</v>
      </c>
    </row>
    <row r="148" spans="2:10" x14ac:dyDescent="0.35">
      <c r="B148" s="8">
        <f t="shared" si="2"/>
        <v>146</v>
      </c>
      <c r="C148" s="8">
        <v>92006</v>
      </c>
      <c r="D148" s="8">
        <v>7605</v>
      </c>
      <c r="E148" s="8">
        <v>77531</v>
      </c>
      <c r="F148" s="8" t="s">
        <v>354</v>
      </c>
      <c r="G148" s="8" t="s">
        <v>369</v>
      </c>
      <c r="H148" s="8" t="s">
        <v>366</v>
      </c>
      <c r="I148" s="8" t="s">
        <v>367</v>
      </c>
      <c r="J148" s="113">
        <v>212951.13630000001</v>
      </c>
    </row>
    <row r="149" spans="2:10" x14ac:dyDescent="0.35">
      <c r="B149" s="8">
        <f t="shared" si="2"/>
        <v>147</v>
      </c>
      <c r="C149" s="8">
        <v>92020</v>
      </c>
      <c r="D149" s="8">
        <v>5356</v>
      </c>
      <c r="E149" s="8">
        <v>77550</v>
      </c>
      <c r="F149" s="8" t="s">
        <v>354</v>
      </c>
      <c r="G149" s="8" t="s">
        <v>370</v>
      </c>
      <c r="H149" s="8" t="s">
        <v>366</v>
      </c>
      <c r="I149" s="8" t="s">
        <v>371</v>
      </c>
      <c r="J149" s="113">
        <v>261978.55979999999</v>
      </c>
    </row>
    <row r="150" spans="2:10" x14ac:dyDescent="0.35">
      <c r="B150" s="8">
        <f t="shared" si="2"/>
        <v>148</v>
      </c>
      <c r="C150" s="8">
        <v>92021</v>
      </c>
      <c r="D150" s="8">
        <v>6130</v>
      </c>
      <c r="E150" s="8">
        <v>77551</v>
      </c>
      <c r="F150" s="8" t="s">
        <v>354</v>
      </c>
      <c r="G150" s="8" t="s">
        <v>370</v>
      </c>
      <c r="H150" s="8" t="s">
        <v>366</v>
      </c>
      <c r="I150" s="8" t="s">
        <v>371</v>
      </c>
      <c r="J150" s="113">
        <v>217654.62330000001</v>
      </c>
    </row>
    <row r="151" spans="2:10" x14ac:dyDescent="0.35">
      <c r="B151" s="8">
        <f t="shared" si="2"/>
        <v>149</v>
      </c>
      <c r="C151" s="8">
        <v>92024</v>
      </c>
      <c r="D151" s="8">
        <v>10555</v>
      </c>
      <c r="E151" s="8">
        <v>77554</v>
      </c>
      <c r="F151" s="8" t="s">
        <v>354</v>
      </c>
      <c r="G151" s="8" t="s">
        <v>370</v>
      </c>
      <c r="H151" s="8" t="s">
        <v>366</v>
      </c>
      <c r="I151" s="8" t="s">
        <v>371</v>
      </c>
      <c r="J151" s="113">
        <v>460628.0894</v>
      </c>
    </row>
    <row r="152" spans="2:10" x14ac:dyDescent="0.35">
      <c r="B152" s="8">
        <f t="shared" si="2"/>
        <v>150</v>
      </c>
      <c r="C152" s="8">
        <v>96990</v>
      </c>
      <c r="D152" s="8">
        <v>38</v>
      </c>
      <c r="E152" s="8">
        <v>92683</v>
      </c>
      <c r="F152" s="8" t="s">
        <v>358</v>
      </c>
      <c r="G152" s="8" t="s">
        <v>372</v>
      </c>
      <c r="H152" s="8" t="s">
        <v>373</v>
      </c>
      <c r="I152" s="8" t="s">
        <v>374</v>
      </c>
      <c r="J152" s="113">
        <v>851869.47089999996</v>
      </c>
    </row>
    <row r="153" spans="2:10" x14ac:dyDescent="0.35">
      <c r="B153" s="8">
        <f t="shared" si="2"/>
        <v>151</v>
      </c>
      <c r="C153" s="8">
        <v>96959</v>
      </c>
      <c r="D153" s="8">
        <v>381</v>
      </c>
      <c r="E153" s="8">
        <v>92627</v>
      </c>
      <c r="F153" s="8" t="s">
        <v>358</v>
      </c>
      <c r="G153" s="8" t="s">
        <v>375</v>
      </c>
      <c r="H153" s="8" t="s">
        <v>373</v>
      </c>
      <c r="I153" s="8" t="s">
        <v>374</v>
      </c>
      <c r="J153" s="113">
        <v>1006742.214</v>
      </c>
    </row>
    <row r="154" spans="2:10" x14ac:dyDescent="0.35">
      <c r="B154" s="8">
        <f t="shared" si="2"/>
        <v>152</v>
      </c>
      <c r="C154" s="8">
        <v>96965</v>
      </c>
      <c r="D154" s="8">
        <v>456</v>
      </c>
      <c r="E154" s="8">
        <v>92647</v>
      </c>
      <c r="F154" s="8" t="s">
        <v>358</v>
      </c>
      <c r="G154" s="8" t="s">
        <v>376</v>
      </c>
      <c r="H154" s="8" t="s">
        <v>373</v>
      </c>
      <c r="I154" s="8" t="s">
        <v>374</v>
      </c>
      <c r="J154" s="113">
        <v>967943.86109999998</v>
      </c>
    </row>
    <row r="155" spans="2:10" x14ac:dyDescent="0.35">
      <c r="B155" s="8">
        <f t="shared" si="2"/>
        <v>153</v>
      </c>
      <c r="C155" s="8">
        <v>97008</v>
      </c>
      <c r="D155" s="8">
        <v>579</v>
      </c>
      <c r="E155" s="8">
        <v>92708</v>
      </c>
      <c r="F155" s="8" t="s">
        <v>358</v>
      </c>
      <c r="G155" s="8" t="s">
        <v>377</v>
      </c>
      <c r="H155" s="8" t="s">
        <v>373</v>
      </c>
      <c r="I155" s="8" t="s">
        <v>374</v>
      </c>
      <c r="J155" s="113">
        <v>1032627.477</v>
      </c>
    </row>
    <row r="156" spans="2:10" x14ac:dyDescent="0.35">
      <c r="B156" s="8">
        <f t="shared" si="2"/>
        <v>154</v>
      </c>
      <c r="C156" s="8">
        <v>96964</v>
      </c>
      <c r="D156" s="8">
        <v>671</v>
      </c>
      <c r="E156" s="8">
        <v>92646</v>
      </c>
      <c r="F156" s="8" t="s">
        <v>358</v>
      </c>
      <c r="G156" s="8" t="s">
        <v>376</v>
      </c>
      <c r="H156" s="8" t="s">
        <v>373</v>
      </c>
      <c r="I156" s="8" t="s">
        <v>374</v>
      </c>
      <c r="J156" s="113">
        <v>1029342.885</v>
      </c>
    </row>
    <row r="157" spans="2:10" x14ac:dyDescent="0.35">
      <c r="B157" s="8">
        <f t="shared" si="2"/>
        <v>155</v>
      </c>
      <c r="C157" s="8">
        <v>96958</v>
      </c>
      <c r="D157" s="8">
        <v>832</v>
      </c>
      <c r="E157" s="8">
        <v>92626</v>
      </c>
      <c r="F157" s="8" t="s">
        <v>358</v>
      </c>
      <c r="G157" s="8" t="s">
        <v>375</v>
      </c>
      <c r="H157" s="8" t="s">
        <v>373</v>
      </c>
      <c r="I157" s="8" t="s">
        <v>374</v>
      </c>
      <c r="J157" s="113">
        <v>986805.13540000003</v>
      </c>
    </row>
    <row r="158" spans="2:10" x14ac:dyDescent="0.35">
      <c r="B158" s="8">
        <f t="shared" si="2"/>
        <v>156</v>
      </c>
      <c r="C158" s="8">
        <v>96966</v>
      </c>
      <c r="D158" s="8">
        <v>1267</v>
      </c>
      <c r="E158" s="8">
        <v>92648</v>
      </c>
      <c r="F158" s="8" t="s">
        <v>358</v>
      </c>
      <c r="G158" s="8" t="s">
        <v>376</v>
      </c>
      <c r="H158" s="8" t="s">
        <v>373</v>
      </c>
      <c r="I158" s="8" t="s">
        <v>374</v>
      </c>
      <c r="J158" s="113">
        <v>1201391.0649999999</v>
      </c>
    </row>
    <row r="159" spans="2:10" x14ac:dyDescent="0.35">
      <c r="B159" s="8">
        <f t="shared" si="2"/>
        <v>157</v>
      </c>
      <c r="C159" s="8">
        <v>96967</v>
      </c>
      <c r="D159" s="8">
        <v>2339</v>
      </c>
      <c r="E159" s="8">
        <v>92649</v>
      </c>
      <c r="F159" s="8" t="s">
        <v>358</v>
      </c>
      <c r="G159" s="8" t="s">
        <v>376</v>
      </c>
      <c r="H159" s="8" t="s">
        <v>373</v>
      </c>
      <c r="I159" s="8" t="s">
        <v>374</v>
      </c>
      <c r="J159" s="113">
        <v>1035191.615</v>
      </c>
    </row>
    <row r="160" spans="2:10" x14ac:dyDescent="0.35">
      <c r="B160" s="8">
        <f t="shared" si="2"/>
        <v>158</v>
      </c>
      <c r="C160" s="8">
        <v>96225</v>
      </c>
      <c r="D160" s="8">
        <v>4761</v>
      </c>
      <c r="E160" s="8">
        <v>90740</v>
      </c>
      <c r="F160" s="8" t="s">
        <v>358</v>
      </c>
      <c r="G160" s="8" t="s">
        <v>378</v>
      </c>
      <c r="H160" s="8" t="s">
        <v>373</v>
      </c>
      <c r="I160" s="8" t="s">
        <v>374</v>
      </c>
      <c r="J160" s="113">
        <v>735287.84400000004</v>
      </c>
    </row>
    <row r="161" spans="2:10" x14ac:dyDescent="0.35">
      <c r="B161" s="8">
        <f t="shared" si="2"/>
        <v>159</v>
      </c>
      <c r="C161" s="8">
        <v>96981</v>
      </c>
      <c r="D161" s="8">
        <v>5763</v>
      </c>
      <c r="E161" s="8">
        <v>92663</v>
      </c>
      <c r="F161" s="8" t="s">
        <v>358</v>
      </c>
      <c r="G161" s="8" t="s">
        <v>379</v>
      </c>
      <c r="H161" s="8" t="s">
        <v>373</v>
      </c>
      <c r="I161" s="8" t="s">
        <v>374</v>
      </c>
      <c r="J161" s="113">
        <v>1773948.8770000001</v>
      </c>
    </row>
    <row r="162" spans="2:10" x14ac:dyDescent="0.35">
      <c r="B162" s="8">
        <f t="shared" si="2"/>
        <v>160</v>
      </c>
      <c r="C162" s="8">
        <v>96973</v>
      </c>
      <c r="D162" s="8">
        <v>12244</v>
      </c>
      <c r="E162" s="8">
        <v>92655</v>
      </c>
      <c r="F162" s="8" t="s">
        <v>358</v>
      </c>
      <c r="G162" s="8"/>
      <c r="H162" s="8" t="s">
        <v>373</v>
      </c>
      <c r="I162" s="8" t="s">
        <v>374</v>
      </c>
      <c r="J162" s="113">
        <v>754979.85049999994</v>
      </c>
    </row>
    <row r="163" spans="2:10" x14ac:dyDescent="0.35">
      <c r="B163" s="8">
        <f t="shared" si="2"/>
        <v>161</v>
      </c>
      <c r="C163" s="8">
        <v>96226</v>
      </c>
      <c r="D163" s="8">
        <v>30490</v>
      </c>
      <c r="E163" s="8">
        <v>90742</v>
      </c>
      <c r="F163" s="8" t="s">
        <v>358</v>
      </c>
      <c r="G163" s="8" t="s">
        <v>376</v>
      </c>
      <c r="H163" s="8" t="s">
        <v>373</v>
      </c>
      <c r="I163" s="8" t="s">
        <v>374</v>
      </c>
      <c r="J163" s="113">
        <v>1826965.0719999999</v>
      </c>
    </row>
    <row r="164" spans="2:10" x14ac:dyDescent="0.35">
      <c r="B164" s="8">
        <f t="shared" si="2"/>
        <v>162</v>
      </c>
      <c r="C164" s="8">
        <v>71871</v>
      </c>
      <c r="D164" s="8">
        <v>242</v>
      </c>
      <c r="E164" s="8">
        <v>32218</v>
      </c>
      <c r="F164" s="8" t="s">
        <v>380</v>
      </c>
      <c r="G164" s="8" t="s">
        <v>381</v>
      </c>
      <c r="H164" s="8" t="s">
        <v>20</v>
      </c>
      <c r="I164" s="8" t="s">
        <v>382</v>
      </c>
      <c r="J164" s="113">
        <v>242438.77549999999</v>
      </c>
    </row>
    <row r="165" spans="2:10" x14ac:dyDescent="0.35">
      <c r="B165" s="8">
        <f t="shared" si="2"/>
        <v>163</v>
      </c>
      <c r="C165" s="8">
        <v>71864</v>
      </c>
      <c r="D165" s="8">
        <v>297</v>
      </c>
      <c r="E165" s="8">
        <v>32210</v>
      </c>
      <c r="F165" s="8" t="s">
        <v>380</v>
      </c>
      <c r="G165" s="8" t="s">
        <v>381</v>
      </c>
      <c r="H165" s="8" t="s">
        <v>20</v>
      </c>
      <c r="I165" s="8" t="s">
        <v>382</v>
      </c>
      <c r="J165" s="113">
        <v>190579.1024</v>
      </c>
    </row>
    <row r="166" spans="2:10" x14ac:dyDescent="0.35">
      <c r="B166" s="8">
        <f t="shared" si="2"/>
        <v>164</v>
      </c>
      <c r="C166" s="8">
        <v>71905</v>
      </c>
      <c r="D166" s="8">
        <v>311</v>
      </c>
      <c r="E166" s="8">
        <v>32259</v>
      </c>
      <c r="F166" s="8" t="s">
        <v>380</v>
      </c>
      <c r="G166" s="8" t="s">
        <v>381</v>
      </c>
      <c r="H166" s="8" t="s">
        <v>20</v>
      </c>
      <c r="I166" s="8" t="s">
        <v>383</v>
      </c>
      <c r="J166" s="113">
        <v>435693.33689999999</v>
      </c>
    </row>
    <row r="167" spans="2:10" x14ac:dyDescent="0.35">
      <c r="B167" s="8">
        <f t="shared" si="2"/>
        <v>165</v>
      </c>
      <c r="C167" s="8">
        <v>71895</v>
      </c>
      <c r="D167" s="8">
        <v>346</v>
      </c>
      <c r="E167" s="8">
        <v>32244</v>
      </c>
      <c r="F167" s="8" t="s">
        <v>380</v>
      </c>
      <c r="G167" s="8" t="s">
        <v>381</v>
      </c>
      <c r="H167" s="8" t="s">
        <v>20</v>
      </c>
      <c r="I167" s="8" t="s">
        <v>382</v>
      </c>
      <c r="J167" s="113">
        <v>215176.50880000001</v>
      </c>
    </row>
    <row r="168" spans="2:10" x14ac:dyDescent="0.35">
      <c r="B168" s="8">
        <f t="shared" si="2"/>
        <v>166</v>
      </c>
      <c r="C168" s="8">
        <v>71897</v>
      </c>
      <c r="D168" s="8">
        <v>597</v>
      </c>
      <c r="E168" s="8">
        <v>32246</v>
      </c>
      <c r="F168" s="8" t="s">
        <v>380</v>
      </c>
      <c r="G168" s="8" t="s">
        <v>381</v>
      </c>
      <c r="H168" s="8" t="s">
        <v>20</v>
      </c>
      <c r="I168" s="8" t="s">
        <v>382</v>
      </c>
      <c r="J168" s="113">
        <v>259398.27609999999</v>
      </c>
    </row>
    <row r="169" spans="2:10" x14ac:dyDescent="0.35">
      <c r="B169" s="8">
        <f t="shared" si="2"/>
        <v>167</v>
      </c>
      <c r="C169" s="8">
        <v>71902</v>
      </c>
      <c r="D169" s="8">
        <v>627</v>
      </c>
      <c r="E169" s="8">
        <v>32256</v>
      </c>
      <c r="F169" s="8" t="s">
        <v>380</v>
      </c>
      <c r="G169" s="8" t="s">
        <v>381</v>
      </c>
      <c r="H169" s="8" t="s">
        <v>20</v>
      </c>
      <c r="I169" s="8" t="s">
        <v>382</v>
      </c>
      <c r="J169" s="113">
        <v>253262.95730000001</v>
      </c>
    </row>
    <row r="170" spans="2:10" x14ac:dyDescent="0.35">
      <c r="B170" s="8">
        <f t="shared" si="2"/>
        <v>168</v>
      </c>
      <c r="C170" s="8">
        <v>71878</v>
      </c>
      <c r="D170" s="8">
        <v>739</v>
      </c>
      <c r="E170" s="8">
        <v>32225</v>
      </c>
      <c r="F170" s="8" t="s">
        <v>380</v>
      </c>
      <c r="G170" s="8" t="s">
        <v>381</v>
      </c>
      <c r="H170" s="8" t="s">
        <v>20</v>
      </c>
      <c r="I170" s="8" t="s">
        <v>382</v>
      </c>
      <c r="J170" s="113">
        <v>303338.4007</v>
      </c>
    </row>
    <row r="171" spans="2:10" x14ac:dyDescent="0.35">
      <c r="B171" s="8">
        <f t="shared" si="2"/>
        <v>169</v>
      </c>
      <c r="C171" s="8">
        <v>71877</v>
      </c>
      <c r="D171" s="8">
        <v>1587</v>
      </c>
      <c r="E171" s="8">
        <v>32224</v>
      </c>
      <c r="F171" s="8" t="s">
        <v>380</v>
      </c>
      <c r="G171" s="8" t="s">
        <v>381</v>
      </c>
      <c r="H171" s="8" t="s">
        <v>20</v>
      </c>
      <c r="I171" s="8" t="s">
        <v>382</v>
      </c>
      <c r="J171" s="113">
        <v>387544.41080000001</v>
      </c>
    </row>
    <row r="172" spans="2:10" x14ac:dyDescent="0.35">
      <c r="B172" s="8">
        <f t="shared" si="2"/>
        <v>170</v>
      </c>
      <c r="C172" s="8">
        <v>71771</v>
      </c>
      <c r="D172" s="8">
        <v>1727</v>
      </c>
      <c r="E172" s="8">
        <v>32073</v>
      </c>
      <c r="F172" s="8" t="s">
        <v>380</v>
      </c>
      <c r="G172" s="8" t="s">
        <v>381</v>
      </c>
      <c r="H172" s="8" t="s">
        <v>20</v>
      </c>
      <c r="I172" s="8" t="s">
        <v>384</v>
      </c>
      <c r="J172" s="113">
        <v>257912.4595</v>
      </c>
    </row>
    <row r="173" spans="2:10" x14ac:dyDescent="0.35">
      <c r="B173" s="8">
        <f t="shared" si="2"/>
        <v>171</v>
      </c>
      <c r="C173" s="8">
        <v>71903</v>
      </c>
      <c r="D173" s="8">
        <v>1728</v>
      </c>
      <c r="E173" s="8">
        <v>32257</v>
      </c>
      <c r="F173" s="8" t="s">
        <v>380</v>
      </c>
      <c r="G173" s="8" t="s">
        <v>381</v>
      </c>
      <c r="H173" s="8" t="s">
        <v>20</v>
      </c>
      <c r="I173" s="8" t="s">
        <v>382</v>
      </c>
      <c r="J173" s="113">
        <v>292383.91739999998</v>
      </c>
    </row>
    <row r="174" spans="2:10" x14ac:dyDescent="0.35">
      <c r="B174" s="8">
        <f t="shared" si="2"/>
        <v>172</v>
      </c>
      <c r="C174" s="8">
        <v>71869</v>
      </c>
      <c r="D174" s="8">
        <v>1985</v>
      </c>
      <c r="E174" s="8">
        <v>32216</v>
      </c>
      <c r="F174" s="8" t="s">
        <v>380</v>
      </c>
      <c r="G174" s="8" t="s">
        <v>381</v>
      </c>
      <c r="H174" s="8" t="s">
        <v>20</v>
      </c>
      <c r="I174" s="8" t="s">
        <v>382</v>
      </c>
      <c r="J174" s="113">
        <v>220923.19899999999</v>
      </c>
    </row>
    <row r="175" spans="2:10" x14ac:dyDescent="0.35">
      <c r="B175" s="8">
        <f t="shared" si="2"/>
        <v>173</v>
      </c>
      <c r="C175" s="8">
        <v>71865</v>
      </c>
      <c r="D175" s="8">
        <v>2173</v>
      </c>
      <c r="E175" s="8">
        <v>32211</v>
      </c>
      <c r="F175" s="8" t="s">
        <v>380</v>
      </c>
      <c r="G175" s="8" t="s">
        <v>381</v>
      </c>
      <c r="H175" s="8" t="s">
        <v>20</v>
      </c>
      <c r="I175" s="8" t="s">
        <v>382</v>
      </c>
      <c r="J175" s="113">
        <v>204169.56709999999</v>
      </c>
    </row>
    <row r="176" spans="2:10" x14ac:dyDescent="0.35">
      <c r="B176" s="8">
        <f t="shared" si="2"/>
        <v>174</v>
      </c>
      <c r="C176" s="8">
        <v>71765</v>
      </c>
      <c r="D176" s="8">
        <v>2231</v>
      </c>
      <c r="E176" s="8">
        <v>32065</v>
      </c>
      <c r="F176" s="8" t="s">
        <v>380</v>
      </c>
      <c r="G176" s="8" t="s">
        <v>381</v>
      </c>
      <c r="H176" s="8" t="s">
        <v>20</v>
      </c>
      <c r="I176" s="8" t="s">
        <v>384</v>
      </c>
      <c r="J176" s="113">
        <v>281901.91190000001</v>
      </c>
    </row>
    <row r="177" spans="2:10" x14ac:dyDescent="0.35">
      <c r="B177" s="8">
        <f t="shared" si="2"/>
        <v>175</v>
      </c>
      <c r="C177" s="8">
        <v>71743</v>
      </c>
      <c r="D177" s="8">
        <v>2240</v>
      </c>
      <c r="E177" s="8">
        <v>32034</v>
      </c>
      <c r="F177" s="8" t="s">
        <v>380</v>
      </c>
      <c r="G177" s="8" t="s">
        <v>381</v>
      </c>
      <c r="H177" s="8" t="s">
        <v>20</v>
      </c>
      <c r="I177" s="8" t="s">
        <v>385</v>
      </c>
      <c r="J177" s="113">
        <v>453990.03360000002</v>
      </c>
    </row>
    <row r="178" spans="2:10" x14ac:dyDescent="0.35">
      <c r="B178" s="8">
        <f t="shared" si="2"/>
        <v>176</v>
      </c>
      <c r="C178" s="8">
        <v>71861</v>
      </c>
      <c r="D178" s="8">
        <v>2372</v>
      </c>
      <c r="E178" s="8">
        <v>32207</v>
      </c>
      <c r="F178" s="8" t="s">
        <v>380</v>
      </c>
      <c r="G178" s="8" t="s">
        <v>381</v>
      </c>
      <c r="H178" s="8" t="s">
        <v>20</v>
      </c>
      <c r="I178" s="8" t="s">
        <v>382</v>
      </c>
      <c r="J178" s="113">
        <v>223665.18919999999</v>
      </c>
    </row>
    <row r="179" spans="2:10" x14ac:dyDescent="0.35">
      <c r="B179" s="8">
        <f t="shared" si="2"/>
        <v>177</v>
      </c>
      <c r="C179" s="8">
        <v>71863</v>
      </c>
      <c r="D179" s="8">
        <v>2755</v>
      </c>
      <c r="E179" s="8">
        <v>32209</v>
      </c>
      <c r="F179" s="8" t="s">
        <v>380</v>
      </c>
      <c r="G179" s="8" t="s">
        <v>381</v>
      </c>
      <c r="H179" s="8" t="s">
        <v>20</v>
      </c>
      <c r="I179" s="8" t="s">
        <v>382</v>
      </c>
      <c r="J179" s="113">
        <v>79710.902019999994</v>
      </c>
    </row>
    <row r="180" spans="2:10" x14ac:dyDescent="0.35">
      <c r="B180" s="8">
        <f t="shared" si="2"/>
        <v>178</v>
      </c>
      <c r="C180" s="8">
        <v>71862</v>
      </c>
      <c r="D180" s="8">
        <v>3008</v>
      </c>
      <c r="E180" s="8">
        <v>32208</v>
      </c>
      <c r="F180" s="8" t="s">
        <v>380</v>
      </c>
      <c r="G180" s="8" t="s">
        <v>381</v>
      </c>
      <c r="H180" s="8" t="s">
        <v>20</v>
      </c>
      <c r="I180" s="8" t="s">
        <v>382</v>
      </c>
      <c r="J180" s="113">
        <v>129139.7432</v>
      </c>
    </row>
    <row r="181" spans="2:10" x14ac:dyDescent="0.35">
      <c r="B181" s="8">
        <f t="shared" si="2"/>
        <v>179</v>
      </c>
      <c r="C181" s="8">
        <v>71904</v>
      </c>
      <c r="D181" s="8">
        <v>3092</v>
      </c>
      <c r="E181" s="8">
        <v>32258</v>
      </c>
      <c r="F181" s="8" t="s">
        <v>380</v>
      </c>
      <c r="G181" s="8" t="s">
        <v>381</v>
      </c>
      <c r="H181" s="8" t="s">
        <v>20</v>
      </c>
      <c r="I181" s="8" t="s">
        <v>382</v>
      </c>
      <c r="J181" s="113">
        <v>318195.1594</v>
      </c>
    </row>
    <row r="182" spans="2:10" x14ac:dyDescent="0.35">
      <c r="B182" s="8">
        <f t="shared" si="2"/>
        <v>180</v>
      </c>
      <c r="C182" s="8">
        <v>71910</v>
      </c>
      <c r="D182" s="8">
        <v>3198</v>
      </c>
      <c r="E182" s="8">
        <v>32277</v>
      </c>
      <c r="F182" s="8" t="s">
        <v>380</v>
      </c>
      <c r="G182" s="8" t="s">
        <v>381</v>
      </c>
      <c r="H182" s="8" t="s">
        <v>20</v>
      </c>
      <c r="I182" s="8" t="s">
        <v>382</v>
      </c>
      <c r="J182" s="113">
        <v>237355.10440000001</v>
      </c>
    </row>
    <row r="183" spans="2:10" x14ac:dyDescent="0.35">
      <c r="B183" s="8">
        <f t="shared" si="2"/>
        <v>181</v>
      </c>
      <c r="C183" s="8">
        <v>71730</v>
      </c>
      <c r="D183" s="8">
        <v>3692</v>
      </c>
      <c r="E183" s="8">
        <v>32003</v>
      </c>
      <c r="F183" s="8" t="s">
        <v>380</v>
      </c>
      <c r="G183" s="8" t="s">
        <v>381</v>
      </c>
      <c r="H183" s="8" t="s">
        <v>20</v>
      </c>
      <c r="I183" s="8" t="s">
        <v>384</v>
      </c>
      <c r="J183" s="113">
        <v>365747.11930000002</v>
      </c>
    </row>
    <row r="184" spans="2:10" x14ac:dyDescent="0.35">
      <c r="B184" s="8">
        <f t="shared" si="2"/>
        <v>182</v>
      </c>
      <c r="C184" s="8">
        <v>71874</v>
      </c>
      <c r="D184" s="8">
        <v>3735</v>
      </c>
      <c r="E184" s="8">
        <v>32221</v>
      </c>
      <c r="F184" s="8" t="s">
        <v>380</v>
      </c>
      <c r="G184" s="8" t="s">
        <v>381</v>
      </c>
      <c r="H184" s="8" t="s">
        <v>20</v>
      </c>
      <c r="I184" s="8" t="s">
        <v>382</v>
      </c>
      <c r="J184" s="113">
        <v>250383.6146</v>
      </c>
    </row>
    <row r="185" spans="2:10" x14ac:dyDescent="0.35">
      <c r="B185" s="8">
        <f t="shared" si="2"/>
        <v>183</v>
      </c>
      <c r="C185" s="8">
        <v>71774</v>
      </c>
      <c r="D185" s="8">
        <v>3913</v>
      </c>
      <c r="E185" s="8">
        <v>32082</v>
      </c>
      <c r="F185" s="8" t="s">
        <v>380</v>
      </c>
      <c r="G185" s="8" t="s">
        <v>381</v>
      </c>
      <c r="H185" s="8" t="s">
        <v>20</v>
      </c>
      <c r="I185" s="8" t="s">
        <v>383</v>
      </c>
      <c r="J185" s="113">
        <v>612312.99459999998</v>
      </c>
    </row>
    <row r="186" spans="2:10" x14ac:dyDescent="0.35">
      <c r="B186" s="8">
        <f t="shared" si="2"/>
        <v>184</v>
      </c>
      <c r="C186" s="8">
        <v>71859</v>
      </c>
      <c r="D186" s="8">
        <v>3921</v>
      </c>
      <c r="E186" s="8">
        <v>32205</v>
      </c>
      <c r="F186" s="8" t="s">
        <v>380</v>
      </c>
      <c r="G186" s="8" t="s">
        <v>381</v>
      </c>
      <c r="H186" s="8" t="s">
        <v>20</v>
      </c>
      <c r="I186" s="8" t="s">
        <v>382</v>
      </c>
      <c r="J186" s="113">
        <v>219518.97390000001</v>
      </c>
    </row>
    <row r="187" spans="2:10" x14ac:dyDescent="0.35">
      <c r="B187" s="8">
        <f t="shared" si="2"/>
        <v>185</v>
      </c>
      <c r="C187" s="8">
        <v>71899</v>
      </c>
      <c r="D187" s="8">
        <v>4320</v>
      </c>
      <c r="E187" s="8">
        <v>32250</v>
      </c>
      <c r="F187" s="8" t="s">
        <v>380</v>
      </c>
      <c r="G187" s="8" t="s">
        <v>381</v>
      </c>
      <c r="H187" s="8" t="s">
        <v>20</v>
      </c>
      <c r="I187" s="8" t="s">
        <v>382</v>
      </c>
      <c r="J187" s="113">
        <v>510453.38559999998</v>
      </c>
    </row>
    <row r="188" spans="2:10" x14ac:dyDescent="0.35">
      <c r="B188" s="8">
        <f t="shared" si="2"/>
        <v>186</v>
      </c>
      <c r="C188" s="8">
        <v>71876</v>
      </c>
      <c r="D188" s="8">
        <v>4437</v>
      </c>
      <c r="E188" s="8">
        <v>32223</v>
      </c>
      <c r="F188" s="8" t="s">
        <v>380</v>
      </c>
      <c r="G188" s="8" t="s">
        <v>381</v>
      </c>
      <c r="H188" s="8" t="s">
        <v>20</v>
      </c>
      <c r="I188" s="8" t="s">
        <v>382</v>
      </c>
      <c r="J188" s="113">
        <v>351542.10310000001</v>
      </c>
    </row>
    <row r="189" spans="2:10" x14ac:dyDescent="0.35">
      <c r="B189" s="8">
        <f t="shared" si="2"/>
        <v>187</v>
      </c>
      <c r="C189" s="8">
        <v>71886</v>
      </c>
      <c r="D189" s="8">
        <v>4440</v>
      </c>
      <c r="E189" s="8">
        <v>32233</v>
      </c>
      <c r="F189" s="8" t="s">
        <v>380</v>
      </c>
      <c r="G189" s="8" t="s">
        <v>381</v>
      </c>
      <c r="H189" s="8" t="s">
        <v>20</v>
      </c>
      <c r="I189" s="8" t="s">
        <v>382</v>
      </c>
      <c r="J189" s="113">
        <v>365841.01199999999</v>
      </c>
    </row>
    <row r="190" spans="2:10" x14ac:dyDescent="0.35">
      <c r="B190" s="8">
        <f t="shared" si="2"/>
        <v>188</v>
      </c>
      <c r="C190" s="8">
        <v>71785</v>
      </c>
      <c r="D190" s="8">
        <v>5861</v>
      </c>
      <c r="E190" s="8">
        <v>32097</v>
      </c>
      <c r="F190" s="8" t="s">
        <v>380</v>
      </c>
      <c r="G190" s="8" t="s">
        <v>381</v>
      </c>
      <c r="H190" s="8" t="s">
        <v>20</v>
      </c>
      <c r="I190" s="8" t="s">
        <v>385</v>
      </c>
      <c r="J190" s="113">
        <v>289797.10119999998</v>
      </c>
    </row>
    <row r="191" spans="2:10" x14ac:dyDescent="0.35">
      <c r="B191" s="8">
        <f t="shared" si="2"/>
        <v>189</v>
      </c>
      <c r="C191" s="8">
        <v>399569</v>
      </c>
      <c r="D191" s="8">
        <v>6289</v>
      </c>
      <c r="E191" s="8">
        <v>32081</v>
      </c>
      <c r="F191" s="8" t="s">
        <v>380</v>
      </c>
      <c r="G191" s="8" t="s">
        <v>381</v>
      </c>
      <c r="H191" s="8" t="s">
        <v>20</v>
      </c>
      <c r="I191" s="8" t="s">
        <v>383</v>
      </c>
      <c r="J191" s="113">
        <v>515035.53619999997</v>
      </c>
    </row>
    <row r="192" spans="2:10" x14ac:dyDescent="0.35">
      <c r="B192" s="8">
        <f t="shared" si="2"/>
        <v>190</v>
      </c>
      <c r="C192" s="8">
        <v>71870</v>
      </c>
      <c r="D192" s="8">
        <v>6519</v>
      </c>
      <c r="E192" s="8">
        <v>32217</v>
      </c>
      <c r="F192" s="8" t="s">
        <v>380</v>
      </c>
      <c r="G192" s="8" t="s">
        <v>381</v>
      </c>
      <c r="H192" s="8" t="s">
        <v>20</v>
      </c>
      <c r="I192" s="8" t="s">
        <v>382</v>
      </c>
      <c r="J192" s="113">
        <v>267084.05339999998</v>
      </c>
    </row>
    <row r="193" spans="2:10" x14ac:dyDescent="0.35">
      <c r="B193" s="8">
        <f t="shared" si="2"/>
        <v>191</v>
      </c>
      <c r="C193" s="8">
        <v>71879</v>
      </c>
      <c r="D193" s="8">
        <v>6949</v>
      </c>
      <c r="E193" s="8">
        <v>32226</v>
      </c>
      <c r="F193" s="8" t="s">
        <v>380</v>
      </c>
      <c r="G193" s="8" t="s">
        <v>381</v>
      </c>
      <c r="H193" s="8" t="s">
        <v>20</v>
      </c>
      <c r="I193" s="8" t="s">
        <v>382</v>
      </c>
      <c r="J193" s="113">
        <v>302063.0392</v>
      </c>
    </row>
    <row r="194" spans="2:10" x14ac:dyDescent="0.35">
      <c r="B194" s="8">
        <f t="shared" si="2"/>
        <v>192</v>
      </c>
      <c r="C194" s="8">
        <v>71736</v>
      </c>
      <c r="D194" s="8">
        <v>7052</v>
      </c>
      <c r="E194" s="8">
        <v>32011</v>
      </c>
      <c r="F194" s="8" t="s">
        <v>380</v>
      </c>
      <c r="G194" s="8" t="s">
        <v>381</v>
      </c>
      <c r="H194" s="8" t="s">
        <v>20</v>
      </c>
      <c r="I194" s="8" t="s">
        <v>385</v>
      </c>
      <c r="J194" s="113">
        <v>294948.8541</v>
      </c>
    </row>
    <row r="195" spans="2:10" x14ac:dyDescent="0.35">
      <c r="B195" s="8">
        <f t="shared" si="2"/>
        <v>193</v>
      </c>
      <c r="C195" s="8">
        <v>71860</v>
      </c>
      <c r="D195" s="8">
        <v>7222</v>
      </c>
      <c r="E195" s="8">
        <v>32206</v>
      </c>
      <c r="F195" s="8" t="s">
        <v>380</v>
      </c>
      <c r="G195" s="8" t="s">
        <v>381</v>
      </c>
      <c r="H195" s="8" t="s">
        <v>20</v>
      </c>
      <c r="I195" s="8" t="s">
        <v>382</v>
      </c>
      <c r="J195" s="113">
        <v>94673.997189999995</v>
      </c>
    </row>
    <row r="196" spans="2:10" x14ac:dyDescent="0.35">
      <c r="B196" s="8">
        <f t="shared" si="2"/>
        <v>194</v>
      </c>
      <c r="C196" s="8">
        <v>71875</v>
      </c>
      <c r="D196" s="8">
        <v>7691</v>
      </c>
      <c r="E196" s="8">
        <v>32222</v>
      </c>
      <c r="F196" s="8" t="s">
        <v>380</v>
      </c>
      <c r="G196" s="8" t="s">
        <v>381</v>
      </c>
      <c r="H196" s="8" t="s">
        <v>20</v>
      </c>
      <c r="I196" s="8" t="s">
        <v>382</v>
      </c>
      <c r="J196" s="113">
        <v>265919.54249999998</v>
      </c>
    </row>
    <row r="197" spans="2:10" x14ac:dyDescent="0.35">
      <c r="B197" s="8">
        <f t="shared" ref="B197:B260" si="3">B196+1</f>
        <v>195</v>
      </c>
      <c r="C197" s="8">
        <v>71900</v>
      </c>
      <c r="D197" s="8">
        <v>8113</v>
      </c>
      <c r="E197" s="8">
        <v>32254</v>
      </c>
      <c r="F197" s="8" t="s">
        <v>380</v>
      </c>
      <c r="G197" s="8" t="s">
        <v>381</v>
      </c>
      <c r="H197" s="8" t="s">
        <v>20</v>
      </c>
      <c r="I197" s="8" t="s">
        <v>382</v>
      </c>
      <c r="J197" s="113">
        <v>103672.79610000001</v>
      </c>
    </row>
    <row r="198" spans="2:10" x14ac:dyDescent="0.35">
      <c r="B198" s="8">
        <f t="shared" si="3"/>
        <v>196</v>
      </c>
      <c r="C198" s="8">
        <v>71872</v>
      </c>
      <c r="D198" s="8">
        <v>8410</v>
      </c>
      <c r="E198" s="8">
        <v>32219</v>
      </c>
      <c r="F198" s="8" t="s">
        <v>380</v>
      </c>
      <c r="G198" s="8" t="s">
        <v>381</v>
      </c>
      <c r="H198" s="8" t="s">
        <v>20</v>
      </c>
      <c r="I198" s="8" t="s">
        <v>382</v>
      </c>
      <c r="J198" s="113">
        <v>220731.36199999999</v>
      </c>
    </row>
    <row r="199" spans="2:10" x14ac:dyDescent="0.35">
      <c r="B199" s="8">
        <f t="shared" si="3"/>
        <v>197</v>
      </c>
      <c r="C199" s="8">
        <v>71873</v>
      </c>
      <c r="D199" s="8">
        <v>8592</v>
      </c>
      <c r="E199" s="8">
        <v>32220</v>
      </c>
      <c r="F199" s="8" t="s">
        <v>380</v>
      </c>
      <c r="G199" s="8" t="s">
        <v>381</v>
      </c>
      <c r="H199" s="8" t="s">
        <v>20</v>
      </c>
      <c r="I199" s="8" t="s">
        <v>382</v>
      </c>
      <c r="J199" s="113">
        <v>234935.0808</v>
      </c>
    </row>
    <row r="200" spans="2:10" x14ac:dyDescent="0.35">
      <c r="B200" s="8">
        <f t="shared" si="3"/>
        <v>198</v>
      </c>
      <c r="C200" s="8">
        <v>71763</v>
      </c>
      <c r="D200" s="8">
        <v>8719</v>
      </c>
      <c r="E200" s="8">
        <v>32063</v>
      </c>
      <c r="F200" s="8" t="s">
        <v>380</v>
      </c>
      <c r="G200" s="8" t="s">
        <v>381</v>
      </c>
      <c r="H200" s="8" t="s">
        <v>20</v>
      </c>
      <c r="I200" s="8" t="s">
        <v>386</v>
      </c>
      <c r="J200" s="113">
        <v>239326.75320000001</v>
      </c>
    </row>
    <row r="201" spans="2:10" x14ac:dyDescent="0.35">
      <c r="B201" s="8">
        <f t="shared" si="3"/>
        <v>199</v>
      </c>
      <c r="C201" s="8">
        <v>71887</v>
      </c>
      <c r="D201" s="8">
        <v>9627</v>
      </c>
      <c r="E201" s="8">
        <v>32234</v>
      </c>
      <c r="F201" s="8" t="s">
        <v>380</v>
      </c>
      <c r="G201" s="8" t="s">
        <v>381</v>
      </c>
      <c r="H201" s="8" t="s">
        <v>20</v>
      </c>
      <c r="I201" s="8" t="s">
        <v>382</v>
      </c>
      <c r="J201" s="113">
        <v>231831.58300000001</v>
      </c>
    </row>
    <row r="202" spans="2:10" x14ac:dyDescent="0.35">
      <c r="B202" s="8">
        <f t="shared" si="3"/>
        <v>200</v>
      </c>
      <c r="C202" s="8">
        <v>71858</v>
      </c>
      <c r="D202" s="8">
        <v>10060</v>
      </c>
      <c r="E202" s="8">
        <v>32204</v>
      </c>
      <c r="F202" s="8" t="s">
        <v>380</v>
      </c>
      <c r="G202" s="8" t="s">
        <v>381</v>
      </c>
      <c r="H202" s="8" t="s">
        <v>20</v>
      </c>
      <c r="I202" s="8" t="s">
        <v>382</v>
      </c>
      <c r="J202" s="113">
        <v>281797.74170000001</v>
      </c>
    </row>
    <row r="203" spans="2:10" x14ac:dyDescent="0.35">
      <c r="B203" s="8">
        <f t="shared" si="3"/>
        <v>201</v>
      </c>
      <c r="C203" s="8">
        <v>71907</v>
      </c>
      <c r="D203" s="8">
        <v>11789</v>
      </c>
      <c r="E203" s="8">
        <v>32266</v>
      </c>
      <c r="F203" s="8" t="s">
        <v>380</v>
      </c>
      <c r="G203" s="8" t="s">
        <v>381</v>
      </c>
      <c r="H203" s="8" t="s">
        <v>20</v>
      </c>
      <c r="I203" s="8" t="s">
        <v>382</v>
      </c>
      <c r="J203" s="113">
        <v>596372.26910000003</v>
      </c>
    </row>
    <row r="204" spans="2:10" x14ac:dyDescent="0.35">
      <c r="B204" s="8">
        <f t="shared" si="3"/>
        <v>202</v>
      </c>
      <c r="C204" s="8">
        <v>71856</v>
      </c>
      <c r="D204" s="8">
        <v>12139</v>
      </c>
      <c r="E204" s="8">
        <v>32202</v>
      </c>
      <c r="F204" s="8" t="s">
        <v>380</v>
      </c>
      <c r="G204" s="8" t="s">
        <v>381</v>
      </c>
      <c r="H204" s="8" t="s">
        <v>20</v>
      </c>
      <c r="I204" s="8" t="s">
        <v>382</v>
      </c>
      <c r="J204" s="113">
        <v>148120.75270000001</v>
      </c>
    </row>
    <row r="205" spans="2:10" x14ac:dyDescent="0.35">
      <c r="B205" s="8">
        <f t="shared" si="3"/>
        <v>203</v>
      </c>
      <c r="C205" s="8">
        <v>71735</v>
      </c>
      <c r="D205" s="8">
        <v>17042</v>
      </c>
      <c r="E205" s="8">
        <v>32009</v>
      </c>
      <c r="F205" s="8" t="s">
        <v>380</v>
      </c>
      <c r="G205" s="8" t="s">
        <v>381</v>
      </c>
      <c r="H205" s="8" t="s">
        <v>20</v>
      </c>
      <c r="I205" s="8" t="s">
        <v>385</v>
      </c>
      <c r="J205" s="113">
        <v>310092.00429999997</v>
      </c>
    </row>
    <row r="206" spans="2:10" x14ac:dyDescent="0.35">
      <c r="B206" s="8">
        <f t="shared" si="3"/>
        <v>204</v>
      </c>
      <c r="C206" s="8">
        <v>60642</v>
      </c>
      <c r="D206" s="8">
        <v>224</v>
      </c>
      <c r="E206" s="8">
        <v>7305</v>
      </c>
      <c r="F206" s="8" t="s">
        <v>342</v>
      </c>
      <c r="G206" s="8" t="s">
        <v>387</v>
      </c>
      <c r="H206" s="8" t="s">
        <v>388</v>
      </c>
      <c r="I206" s="8" t="s">
        <v>389</v>
      </c>
      <c r="J206" s="113">
        <v>426112.38569999998</v>
      </c>
    </row>
    <row r="207" spans="2:10" x14ac:dyDescent="0.35">
      <c r="B207" s="8">
        <f t="shared" si="3"/>
        <v>205</v>
      </c>
      <c r="C207" s="8">
        <v>60594</v>
      </c>
      <c r="D207" s="8">
        <v>269</v>
      </c>
      <c r="E207" s="8">
        <v>7087</v>
      </c>
      <c r="F207" s="8" t="s">
        <v>342</v>
      </c>
      <c r="G207" s="8" t="s">
        <v>387</v>
      </c>
      <c r="H207" s="8" t="s">
        <v>388</v>
      </c>
      <c r="I207" s="8" t="s">
        <v>389</v>
      </c>
      <c r="J207" s="113">
        <v>411846.97450000001</v>
      </c>
    </row>
    <row r="208" spans="2:10" x14ac:dyDescent="0.35">
      <c r="B208" s="8">
        <f t="shared" si="3"/>
        <v>206</v>
      </c>
      <c r="C208" s="8">
        <v>60560</v>
      </c>
      <c r="D208" s="8">
        <v>457</v>
      </c>
      <c r="E208" s="8">
        <v>7047</v>
      </c>
      <c r="F208" s="8" t="s">
        <v>342</v>
      </c>
      <c r="G208" s="8" t="s">
        <v>387</v>
      </c>
      <c r="H208" s="8" t="s">
        <v>388</v>
      </c>
      <c r="I208" s="8" t="s">
        <v>389</v>
      </c>
      <c r="J208" s="113">
        <v>435935.20240000001</v>
      </c>
    </row>
    <row r="209" spans="2:10" x14ac:dyDescent="0.35">
      <c r="B209" s="8">
        <f t="shared" si="3"/>
        <v>207</v>
      </c>
      <c r="C209" s="8">
        <v>60518</v>
      </c>
      <c r="D209" s="8">
        <v>459</v>
      </c>
      <c r="E209" s="8">
        <v>7002</v>
      </c>
      <c r="F209" s="8" t="s">
        <v>342</v>
      </c>
      <c r="G209" s="8" t="s">
        <v>387</v>
      </c>
      <c r="H209" s="8" t="s">
        <v>388</v>
      </c>
      <c r="I209" s="8" t="s">
        <v>389</v>
      </c>
      <c r="J209" s="113">
        <v>445637.4497</v>
      </c>
    </row>
    <row r="210" spans="2:10" x14ac:dyDescent="0.35">
      <c r="B210" s="8">
        <f t="shared" si="3"/>
        <v>208</v>
      </c>
      <c r="C210" s="8">
        <v>60643</v>
      </c>
      <c r="D210" s="8">
        <v>628</v>
      </c>
      <c r="E210" s="8">
        <v>7306</v>
      </c>
      <c r="F210" s="8" t="s">
        <v>342</v>
      </c>
      <c r="G210" s="8" t="s">
        <v>387</v>
      </c>
      <c r="H210" s="8" t="s">
        <v>388</v>
      </c>
      <c r="I210" s="8" t="s">
        <v>389</v>
      </c>
      <c r="J210" s="113">
        <v>452014.16749999998</v>
      </c>
    </row>
    <row r="211" spans="2:10" x14ac:dyDescent="0.35">
      <c r="B211" s="8">
        <f t="shared" si="3"/>
        <v>209</v>
      </c>
      <c r="C211" s="8">
        <v>60609</v>
      </c>
      <c r="D211" s="8">
        <v>712</v>
      </c>
      <c r="E211" s="8">
        <v>7105</v>
      </c>
      <c r="F211" s="8" t="s">
        <v>342</v>
      </c>
      <c r="G211" s="8" t="s">
        <v>387</v>
      </c>
      <c r="H211" s="8" t="s">
        <v>388</v>
      </c>
      <c r="I211" s="8" t="s">
        <v>390</v>
      </c>
      <c r="J211" s="113">
        <v>440400.30310000002</v>
      </c>
    </row>
    <row r="212" spans="2:10" x14ac:dyDescent="0.35">
      <c r="B212" s="8">
        <f t="shared" si="3"/>
        <v>210</v>
      </c>
      <c r="C212" s="8">
        <v>60545</v>
      </c>
      <c r="D212" s="8">
        <v>792</v>
      </c>
      <c r="E212" s="8">
        <v>7030</v>
      </c>
      <c r="F212" s="8" t="s">
        <v>342</v>
      </c>
      <c r="G212" s="8" t="s">
        <v>387</v>
      </c>
      <c r="H212" s="8" t="s">
        <v>388</v>
      </c>
      <c r="I212" s="8" t="s">
        <v>389</v>
      </c>
      <c r="J212" s="113">
        <v>719675.36860000005</v>
      </c>
    </row>
    <row r="213" spans="2:10" x14ac:dyDescent="0.35">
      <c r="B213" s="8">
        <f t="shared" si="3"/>
        <v>211</v>
      </c>
      <c r="C213" s="8">
        <v>60639</v>
      </c>
      <c r="D213" s="8">
        <v>1092</v>
      </c>
      <c r="E213" s="8">
        <v>7302</v>
      </c>
      <c r="F213" s="8" t="s">
        <v>342</v>
      </c>
      <c r="G213" s="8" t="s">
        <v>387</v>
      </c>
      <c r="H213" s="8" t="s">
        <v>388</v>
      </c>
      <c r="I213" s="8" t="s">
        <v>389</v>
      </c>
      <c r="J213" s="113">
        <v>706454.64760000003</v>
      </c>
    </row>
    <row r="214" spans="2:10" x14ac:dyDescent="0.35">
      <c r="B214" s="8">
        <f t="shared" si="3"/>
        <v>212</v>
      </c>
      <c r="C214" s="8">
        <v>60641</v>
      </c>
      <c r="D214" s="8">
        <v>1094</v>
      </c>
      <c r="E214" s="8">
        <v>7304</v>
      </c>
      <c r="F214" s="8" t="s">
        <v>342</v>
      </c>
      <c r="G214" s="8" t="s">
        <v>387</v>
      </c>
      <c r="H214" s="8" t="s">
        <v>388</v>
      </c>
      <c r="I214" s="8" t="s">
        <v>389</v>
      </c>
      <c r="J214" s="113">
        <v>451262.24339999998</v>
      </c>
    </row>
    <row r="215" spans="2:10" x14ac:dyDescent="0.35">
      <c r="B215" s="8">
        <f t="shared" si="3"/>
        <v>213</v>
      </c>
      <c r="C215" s="8">
        <v>60547</v>
      </c>
      <c r="D215" s="8">
        <v>1475</v>
      </c>
      <c r="E215" s="8">
        <v>7032</v>
      </c>
      <c r="F215" s="8" t="s">
        <v>342</v>
      </c>
      <c r="G215" s="8" t="s">
        <v>387</v>
      </c>
      <c r="H215" s="8" t="s">
        <v>388</v>
      </c>
      <c r="I215" s="8" t="s">
        <v>389</v>
      </c>
      <c r="J215" s="113">
        <v>418330.91369999998</v>
      </c>
    </row>
    <row r="216" spans="2:10" x14ac:dyDescent="0.35">
      <c r="B216" s="8">
        <f t="shared" si="3"/>
        <v>214</v>
      </c>
      <c r="C216" s="8">
        <v>60644</v>
      </c>
      <c r="D216" s="8">
        <v>1681</v>
      </c>
      <c r="E216" s="8">
        <v>7307</v>
      </c>
      <c r="F216" s="8" t="s">
        <v>342</v>
      </c>
      <c r="G216" s="8" t="s">
        <v>387</v>
      </c>
      <c r="H216" s="8" t="s">
        <v>388</v>
      </c>
      <c r="I216" s="8" t="s">
        <v>389</v>
      </c>
      <c r="J216" s="113">
        <v>567602.13930000004</v>
      </c>
    </row>
    <row r="217" spans="2:10" x14ac:dyDescent="0.35">
      <c r="B217" s="8">
        <f t="shared" si="3"/>
        <v>215</v>
      </c>
      <c r="C217" s="8">
        <v>60600</v>
      </c>
      <c r="D217" s="8">
        <v>5679</v>
      </c>
      <c r="E217" s="8">
        <v>7094</v>
      </c>
      <c r="F217" s="8" t="s">
        <v>342</v>
      </c>
      <c r="G217" s="8" t="s">
        <v>387</v>
      </c>
      <c r="H217" s="8" t="s">
        <v>388</v>
      </c>
      <c r="I217" s="8" t="s">
        <v>389</v>
      </c>
      <c r="J217" s="113">
        <v>540621.9754</v>
      </c>
    </row>
    <row r="218" spans="2:10" x14ac:dyDescent="0.35">
      <c r="B218" s="8">
        <f t="shared" si="3"/>
        <v>216</v>
      </c>
      <c r="C218" s="8">
        <v>60647</v>
      </c>
      <c r="D218" s="8">
        <v>9458</v>
      </c>
      <c r="E218" s="8">
        <v>7310</v>
      </c>
      <c r="F218" s="8" t="s">
        <v>342</v>
      </c>
      <c r="G218" s="8" t="s">
        <v>387</v>
      </c>
      <c r="H218" s="8" t="s">
        <v>388</v>
      </c>
      <c r="I218" s="8" t="s">
        <v>389</v>
      </c>
      <c r="J218" s="113">
        <v>743647.66009999998</v>
      </c>
    </row>
    <row r="219" spans="2:10" x14ac:dyDescent="0.35">
      <c r="B219" s="8">
        <f t="shared" si="3"/>
        <v>217</v>
      </c>
      <c r="C219" s="8">
        <v>88701</v>
      </c>
      <c r="D219" s="8">
        <v>2064</v>
      </c>
      <c r="E219" s="8">
        <v>70605</v>
      </c>
      <c r="F219" s="8" t="s">
        <v>391</v>
      </c>
      <c r="G219" s="8" t="s">
        <v>392</v>
      </c>
      <c r="H219" s="8" t="s">
        <v>6</v>
      </c>
      <c r="I219" s="8" t="s">
        <v>393</v>
      </c>
      <c r="J219" s="113">
        <v>251405.73240000001</v>
      </c>
    </row>
    <row r="220" spans="2:10" x14ac:dyDescent="0.35">
      <c r="B220" s="8">
        <f t="shared" si="3"/>
        <v>218</v>
      </c>
      <c r="C220" s="8">
        <v>88699</v>
      </c>
      <c r="D220" s="8">
        <v>2647</v>
      </c>
      <c r="E220" s="8">
        <v>70601</v>
      </c>
      <c r="F220" s="8" t="s">
        <v>391</v>
      </c>
      <c r="G220" s="8" t="s">
        <v>392</v>
      </c>
      <c r="H220" s="8" t="s">
        <v>6</v>
      </c>
      <c r="I220" s="8" t="s">
        <v>393</v>
      </c>
      <c r="J220" s="113">
        <v>92458.923840000003</v>
      </c>
    </row>
    <row r="221" spans="2:10" x14ac:dyDescent="0.35">
      <c r="B221" s="8">
        <f t="shared" si="3"/>
        <v>219</v>
      </c>
      <c r="C221" s="8">
        <v>88703</v>
      </c>
      <c r="D221" s="8">
        <v>3930</v>
      </c>
      <c r="E221" s="8">
        <v>70607</v>
      </c>
      <c r="F221" s="8" t="s">
        <v>391</v>
      </c>
      <c r="G221" s="8" t="s">
        <v>392</v>
      </c>
      <c r="H221" s="8" t="s">
        <v>6</v>
      </c>
      <c r="I221" s="8" t="s">
        <v>393</v>
      </c>
      <c r="J221" s="113">
        <v>183759.84520000001</v>
      </c>
    </row>
    <row r="222" spans="2:10" x14ac:dyDescent="0.35">
      <c r="B222" s="8">
        <f t="shared" si="3"/>
        <v>220</v>
      </c>
      <c r="C222" s="8">
        <v>88738</v>
      </c>
      <c r="D222" s="8">
        <v>4211</v>
      </c>
      <c r="E222" s="8">
        <v>70663</v>
      </c>
      <c r="F222" s="8" t="s">
        <v>391</v>
      </c>
      <c r="G222" s="8" t="s">
        <v>392</v>
      </c>
      <c r="H222" s="8" t="s">
        <v>6</v>
      </c>
      <c r="I222" s="8" t="s">
        <v>393</v>
      </c>
      <c r="J222" s="113">
        <v>176588.86189999999</v>
      </c>
    </row>
    <row r="223" spans="2:10" x14ac:dyDescent="0.35">
      <c r="B223" s="8">
        <f t="shared" si="3"/>
        <v>221</v>
      </c>
      <c r="C223" s="8">
        <v>88705</v>
      </c>
      <c r="D223" s="8">
        <v>6013</v>
      </c>
      <c r="E223" s="8">
        <v>70611</v>
      </c>
      <c r="F223" s="8" t="s">
        <v>391</v>
      </c>
      <c r="G223" s="8" t="s">
        <v>392</v>
      </c>
      <c r="H223" s="8" t="s">
        <v>6</v>
      </c>
      <c r="I223" s="8" t="s">
        <v>393</v>
      </c>
      <c r="J223" s="113">
        <v>241377.23730000001</v>
      </c>
    </row>
    <row r="224" spans="2:10" x14ac:dyDescent="0.35">
      <c r="B224" s="8">
        <f t="shared" si="3"/>
        <v>222</v>
      </c>
      <c r="C224" s="8">
        <v>88707</v>
      </c>
      <c r="D224" s="8">
        <v>8389</v>
      </c>
      <c r="E224" s="8">
        <v>70615</v>
      </c>
      <c r="F224" s="8" t="s">
        <v>391</v>
      </c>
      <c r="G224" s="8" t="s">
        <v>392</v>
      </c>
      <c r="H224" s="8" t="s">
        <v>6</v>
      </c>
      <c r="I224" s="8" t="s">
        <v>393</v>
      </c>
      <c r="J224" s="113">
        <v>121612.6588</v>
      </c>
    </row>
    <row r="225" spans="2:10" x14ac:dyDescent="0.35">
      <c r="B225" s="8">
        <f t="shared" si="3"/>
        <v>223</v>
      </c>
      <c r="C225" s="8">
        <v>88740</v>
      </c>
      <c r="D225" s="8">
        <v>8704</v>
      </c>
      <c r="E225" s="8">
        <v>70665</v>
      </c>
      <c r="F225" s="8" t="s">
        <v>391</v>
      </c>
      <c r="G225" s="8" t="s">
        <v>392</v>
      </c>
      <c r="H225" s="8" t="s">
        <v>6</v>
      </c>
      <c r="I225" s="8" t="s">
        <v>393</v>
      </c>
      <c r="J225" s="113">
        <v>236306.52359999999</v>
      </c>
    </row>
    <row r="226" spans="2:10" x14ac:dyDescent="0.35">
      <c r="B226" s="8">
        <f t="shared" si="3"/>
        <v>224</v>
      </c>
      <c r="C226" s="8">
        <v>88723</v>
      </c>
      <c r="D226" s="8">
        <v>9261</v>
      </c>
      <c r="E226" s="8">
        <v>70647</v>
      </c>
      <c r="F226" s="8" t="s">
        <v>391</v>
      </c>
      <c r="G226" s="8" t="s">
        <v>392</v>
      </c>
      <c r="H226" s="8" t="s">
        <v>6</v>
      </c>
      <c r="I226" s="8" t="s">
        <v>393</v>
      </c>
      <c r="J226" s="113">
        <v>221015.7438</v>
      </c>
    </row>
    <row r="227" spans="2:10" x14ac:dyDescent="0.35">
      <c r="B227" s="8">
        <f t="shared" si="3"/>
        <v>225</v>
      </c>
      <c r="C227" s="8">
        <v>88742</v>
      </c>
      <c r="D227" s="8">
        <v>9533</v>
      </c>
      <c r="E227" s="8">
        <v>70669</v>
      </c>
      <c r="F227" s="8" t="s">
        <v>391</v>
      </c>
      <c r="G227" s="8" t="s">
        <v>392</v>
      </c>
      <c r="H227" s="8" t="s">
        <v>6</v>
      </c>
      <c r="I227" s="8" t="s">
        <v>393</v>
      </c>
      <c r="J227" s="113">
        <v>172866.9999</v>
      </c>
    </row>
    <row r="228" spans="2:10" x14ac:dyDescent="0.35">
      <c r="B228" s="8">
        <f t="shared" si="3"/>
        <v>226</v>
      </c>
      <c r="C228" s="8">
        <v>96193</v>
      </c>
      <c r="D228" s="8">
        <v>13</v>
      </c>
      <c r="E228" s="8">
        <v>90650</v>
      </c>
      <c r="F228" s="8" t="s">
        <v>358</v>
      </c>
      <c r="G228" s="8" t="s">
        <v>394</v>
      </c>
      <c r="H228" s="8" t="s">
        <v>373</v>
      </c>
      <c r="I228" s="8" t="s">
        <v>395</v>
      </c>
      <c r="J228" s="113">
        <v>619456.56590000005</v>
      </c>
    </row>
    <row r="229" spans="2:10" x14ac:dyDescent="0.35">
      <c r="B229" s="8">
        <f t="shared" si="3"/>
        <v>227</v>
      </c>
      <c r="C229" s="8">
        <v>96239</v>
      </c>
      <c r="D229" s="8">
        <v>31</v>
      </c>
      <c r="E229" s="8">
        <v>90805</v>
      </c>
      <c r="F229" s="8" t="s">
        <v>358</v>
      </c>
      <c r="G229" s="8" t="s">
        <v>396</v>
      </c>
      <c r="H229" s="8" t="s">
        <v>373</v>
      </c>
      <c r="I229" s="8" t="s">
        <v>395</v>
      </c>
      <c r="J229" s="113">
        <v>589084.39139999996</v>
      </c>
    </row>
    <row r="230" spans="2:10" x14ac:dyDescent="0.35">
      <c r="B230" s="8">
        <f t="shared" si="3"/>
        <v>228</v>
      </c>
      <c r="C230" s="8">
        <v>96208</v>
      </c>
      <c r="D230" s="8">
        <v>116</v>
      </c>
      <c r="E230" s="8">
        <v>90706</v>
      </c>
      <c r="F230" s="8" t="s">
        <v>358</v>
      </c>
      <c r="G230" s="8" t="s">
        <v>397</v>
      </c>
      <c r="H230" s="8" t="s">
        <v>373</v>
      </c>
      <c r="I230" s="8" t="s">
        <v>395</v>
      </c>
      <c r="J230" s="113">
        <v>671074.04379999998</v>
      </c>
    </row>
    <row r="231" spans="2:10" x14ac:dyDescent="0.35">
      <c r="B231" s="8">
        <f t="shared" si="3"/>
        <v>229</v>
      </c>
      <c r="C231" s="8">
        <v>96221</v>
      </c>
      <c r="D231" s="8">
        <v>349</v>
      </c>
      <c r="E231" s="8">
        <v>90731</v>
      </c>
      <c r="F231" s="8" t="s">
        <v>358</v>
      </c>
      <c r="G231" s="8" t="s">
        <v>59</v>
      </c>
      <c r="H231" s="8" t="s">
        <v>373</v>
      </c>
      <c r="I231" s="8" t="s">
        <v>395</v>
      </c>
      <c r="J231" s="113">
        <v>740964.83550000004</v>
      </c>
    </row>
    <row r="232" spans="2:10" x14ac:dyDescent="0.35">
      <c r="B232" s="8">
        <f t="shared" si="3"/>
        <v>230</v>
      </c>
      <c r="C232" s="8">
        <v>96245</v>
      </c>
      <c r="D232" s="8">
        <v>632</v>
      </c>
      <c r="E232" s="8">
        <v>90813</v>
      </c>
      <c r="F232" s="8" t="s">
        <v>358</v>
      </c>
      <c r="G232" s="8" t="s">
        <v>396</v>
      </c>
      <c r="H232" s="8" t="s">
        <v>373</v>
      </c>
      <c r="I232" s="8" t="s">
        <v>395</v>
      </c>
      <c r="J232" s="113">
        <v>491817.53279999999</v>
      </c>
    </row>
    <row r="233" spans="2:10" x14ac:dyDescent="0.35">
      <c r="B233" s="8">
        <f t="shared" si="3"/>
        <v>231</v>
      </c>
      <c r="C233" s="8">
        <v>96228</v>
      </c>
      <c r="D233" s="8">
        <v>644</v>
      </c>
      <c r="E233" s="8">
        <v>90744</v>
      </c>
      <c r="F233" s="8" t="s">
        <v>358</v>
      </c>
      <c r="G233" s="8" t="s">
        <v>59</v>
      </c>
      <c r="H233" s="8" t="s">
        <v>373</v>
      </c>
      <c r="I233" s="8" t="s">
        <v>395</v>
      </c>
      <c r="J233" s="113">
        <v>589185.06759999995</v>
      </c>
    </row>
    <row r="234" spans="2:10" x14ac:dyDescent="0.35">
      <c r="B234" s="8">
        <f t="shared" si="3"/>
        <v>232</v>
      </c>
      <c r="C234" s="8">
        <v>96229</v>
      </c>
      <c r="D234" s="8">
        <v>670</v>
      </c>
      <c r="E234" s="8">
        <v>90745</v>
      </c>
      <c r="F234" s="8" t="s">
        <v>358</v>
      </c>
      <c r="G234" s="8" t="s">
        <v>398</v>
      </c>
      <c r="H234" s="8" t="s">
        <v>373</v>
      </c>
      <c r="I234" s="8" t="s">
        <v>395</v>
      </c>
      <c r="J234" s="113">
        <v>642363.30299999996</v>
      </c>
    </row>
    <row r="235" spans="2:10" x14ac:dyDescent="0.35">
      <c r="B235" s="8">
        <f t="shared" si="3"/>
        <v>233</v>
      </c>
      <c r="C235" s="8">
        <v>96091</v>
      </c>
      <c r="D235" s="8">
        <v>784</v>
      </c>
      <c r="E235" s="8">
        <v>90221</v>
      </c>
      <c r="F235" s="8" t="s">
        <v>358</v>
      </c>
      <c r="G235" s="8" t="s">
        <v>399</v>
      </c>
      <c r="H235" s="8" t="s">
        <v>373</v>
      </c>
      <c r="I235" s="8" t="s">
        <v>395</v>
      </c>
      <c r="J235" s="113">
        <v>517145.17879999999</v>
      </c>
    </row>
    <row r="236" spans="2:10" x14ac:dyDescent="0.35">
      <c r="B236" s="8">
        <f t="shared" si="3"/>
        <v>234</v>
      </c>
      <c r="C236" s="8">
        <v>96220</v>
      </c>
      <c r="D236" s="8">
        <v>787</v>
      </c>
      <c r="E236" s="8">
        <v>90723</v>
      </c>
      <c r="F236" s="8" t="s">
        <v>358</v>
      </c>
      <c r="G236" s="8" t="s">
        <v>400</v>
      </c>
      <c r="H236" s="8" t="s">
        <v>373</v>
      </c>
      <c r="I236" s="8" t="s">
        <v>395</v>
      </c>
      <c r="J236" s="113">
        <v>527913.79370000004</v>
      </c>
    </row>
    <row r="237" spans="2:10" x14ac:dyDescent="0.35">
      <c r="B237" s="8">
        <f t="shared" si="3"/>
        <v>235</v>
      </c>
      <c r="C237" s="8">
        <v>96185</v>
      </c>
      <c r="D237" s="8">
        <v>931</v>
      </c>
      <c r="E237" s="8">
        <v>90630</v>
      </c>
      <c r="F237" s="8" t="s">
        <v>358</v>
      </c>
      <c r="G237" s="8" t="s">
        <v>401</v>
      </c>
      <c r="H237" s="8" t="s">
        <v>373</v>
      </c>
      <c r="I237" s="8" t="s">
        <v>374</v>
      </c>
      <c r="J237" s="113">
        <v>822950.4081</v>
      </c>
    </row>
    <row r="238" spans="2:10" x14ac:dyDescent="0.35">
      <c r="B238" s="8">
        <f t="shared" si="3"/>
        <v>236</v>
      </c>
      <c r="C238" s="8">
        <v>96206</v>
      </c>
      <c r="D238" s="8">
        <v>997</v>
      </c>
      <c r="E238" s="8">
        <v>90703</v>
      </c>
      <c r="F238" s="8" t="s">
        <v>358</v>
      </c>
      <c r="G238" s="8" t="s">
        <v>402</v>
      </c>
      <c r="H238" s="8" t="s">
        <v>373</v>
      </c>
      <c r="I238" s="8" t="s">
        <v>395</v>
      </c>
      <c r="J238" s="113">
        <v>885486.31359999999</v>
      </c>
    </row>
    <row r="239" spans="2:10" x14ac:dyDescent="0.35">
      <c r="B239" s="8">
        <f t="shared" si="3"/>
        <v>237</v>
      </c>
      <c r="C239" s="8">
        <v>96090</v>
      </c>
      <c r="D239" s="8">
        <v>1079</v>
      </c>
      <c r="E239" s="8">
        <v>90220</v>
      </c>
      <c r="F239" s="8" t="s">
        <v>358</v>
      </c>
      <c r="G239" s="8" t="s">
        <v>399</v>
      </c>
      <c r="H239" s="8" t="s">
        <v>373</v>
      </c>
      <c r="I239" s="8" t="s">
        <v>395</v>
      </c>
      <c r="J239" s="113">
        <v>510364.31670000002</v>
      </c>
    </row>
    <row r="240" spans="2:10" x14ac:dyDescent="0.35">
      <c r="B240" s="8">
        <f t="shared" si="3"/>
        <v>238</v>
      </c>
      <c r="C240" s="8">
        <v>96240</v>
      </c>
      <c r="D240" s="8">
        <v>1653</v>
      </c>
      <c r="E240" s="8">
        <v>90806</v>
      </c>
      <c r="F240" s="8" t="s">
        <v>358</v>
      </c>
      <c r="G240" s="8" t="s">
        <v>396</v>
      </c>
      <c r="H240" s="8" t="s">
        <v>373</v>
      </c>
      <c r="I240" s="8" t="s">
        <v>395</v>
      </c>
      <c r="J240" s="113">
        <v>671701.83200000005</v>
      </c>
    </row>
    <row r="241" spans="2:10" x14ac:dyDescent="0.35">
      <c r="B241" s="8">
        <f t="shared" si="3"/>
        <v>239</v>
      </c>
      <c r="C241" s="8">
        <v>96247</v>
      </c>
      <c r="D241" s="8">
        <v>1660</v>
      </c>
      <c r="E241" s="8">
        <v>90815</v>
      </c>
      <c r="F241" s="8" t="s">
        <v>358</v>
      </c>
      <c r="G241" s="8" t="s">
        <v>396</v>
      </c>
      <c r="H241" s="8" t="s">
        <v>373</v>
      </c>
      <c r="I241" s="8" t="s">
        <v>395</v>
      </c>
      <c r="J241" s="113">
        <v>855798.21660000004</v>
      </c>
    </row>
    <row r="242" spans="2:10" x14ac:dyDescent="0.35">
      <c r="B242" s="8">
        <f t="shared" si="3"/>
        <v>240</v>
      </c>
      <c r="C242" s="8">
        <v>96244</v>
      </c>
      <c r="D242" s="8">
        <v>1848</v>
      </c>
      <c r="E242" s="8">
        <v>90810</v>
      </c>
      <c r="F242" s="8" t="s">
        <v>358</v>
      </c>
      <c r="G242" s="8" t="s">
        <v>396</v>
      </c>
      <c r="H242" s="8" t="s">
        <v>373</v>
      </c>
      <c r="I242" s="8" t="s">
        <v>395</v>
      </c>
      <c r="J242" s="113">
        <v>588827.00879999995</v>
      </c>
    </row>
    <row r="243" spans="2:10" x14ac:dyDescent="0.35">
      <c r="B243" s="8">
        <f t="shared" si="3"/>
        <v>241</v>
      </c>
      <c r="C243" s="8">
        <v>96242</v>
      </c>
      <c r="D243" s="8">
        <v>1989</v>
      </c>
      <c r="E243" s="8">
        <v>90808</v>
      </c>
      <c r="F243" s="8" t="s">
        <v>358</v>
      </c>
      <c r="G243" s="8" t="s">
        <v>396</v>
      </c>
      <c r="H243" s="8" t="s">
        <v>373</v>
      </c>
      <c r="I243" s="8" t="s">
        <v>395</v>
      </c>
      <c r="J243" s="113">
        <v>876002.93119999999</v>
      </c>
    </row>
    <row r="244" spans="2:10" x14ac:dyDescent="0.35">
      <c r="B244" s="8">
        <f t="shared" si="3"/>
        <v>242</v>
      </c>
      <c r="C244" s="8">
        <v>96236</v>
      </c>
      <c r="D244" s="8">
        <v>2106</v>
      </c>
      <c r="E244" s="8">
        <v>90802</v>
      </c>
      <c r="F244" s="8" t="s">
        <v>358</v>
      </c>
      <c r="G244" s="8" t="s">
        <v>396</v>
      </c>
      <c r="H244" s="8" t="s">
        <v>373</v>
      </c>
      <c r="I244" s="8" t="s">
        <v>395</v>
      </c>
      <c r="J244" s="113">
        <v>431328.44770000002</v>
      </c>
    </row>
    <row r="245" spans="2:10" x14ac:dyDescent="0.35">
      <c r="B245" s="8">
        <f t="shared" si="3"/>
        <v>243</v>
      </c>
      <c r="C245" s="8">
        <v>96238</v>
      </c>
      <c r="D245" s="8">
        <v>2227</v>
      </c>
      <c r="E245" s="8">
        <v>90804</v>
      </c>
      <c r="F245" s="8" t="s">
        <v>358</v>
      </c>
      <c r="G245" s="8" t="s">
        <v>396</v>
      </c>
      <c r="H245" s="8" t="s">
        <v>373</v>
      </c>
      <c r="I245" s="8" t="s">
        <v>395</v>
      </c>
      <c r="J245" s="113">
        <v>559681.95979999995</v>
      </c>
    </row>
    <row r="246" spans="2:10" x14ac:dyDescent="0.35">
      <c r="B246" s="8">
        <f t="shared" si="3"/>
        <v>244</v>
      </c>
      <c r="C246" s="8">
        <v>96967</v>
      </c>
      <c r="D246" s="8">
        <v>2339</v>
      </c>
      <c r="E246" s="8">
        <v>92649</v>
      </c>
      <c r="F246" s="8" t="s">
        <v>358</v>
      </c>
      <c r="G246" s="8" t="s">
        <v>376</v>
      </c>
      <c r="H246" s="8" t="s">
        <v>373</v>
      </c>
      <c r="I246" s="8" t="s">
        <v>374</v>
      </c>
      <c r="J246" s="113">
        <v>1035191.615</v>
      </c>
    </row>
    <row r="247" spans="2:10" x14ac:dyDescent="0.35">
      <c r="B247" s="8">
        <f t="shared" si="3"/>
        <v>245</v>
      </c>
      <c r="C247" s="8">
        <v>96212</v>
      </c>
      <c r="D247" s="8">
        <v>3014</v>
      </c>
      <c r="E247" s="8">
        <v>90712</v>
      </c>
      <c r="F247" s="8" t="s">
        <v>358</v>
      </c>
      <c r="G247" s="8" t="s">
        <v>403</v>
      </c>
      <c r="H247" s="8" t="s">
        <v>373</v>
      </c>
      <c r="I247" s="8" t="s">
        <v>395</v>
      </c>
      <c r="J247" s="113">
        <v>730529.49739999999</v>
      </c>
    </row>
    <row r="248" spans="2:10" x14ac:dyDescent="0.35">
      <c r="B248" s="8">
        <f t="shared" si="3"/>
        <v>246</v>
      </c>
      <c r="C248" s="8">
        <v>96241</v>
      </c>
      <c r="D248" s="8">
        <v>3045</v>
      </c>
      <c r="E248" s="8">
        <v>90807</v>
      </c>
      <c r="F248" s="8" t="s">
        <v>358</v>
      </c>
      <c r="G248" s="8" t="s">
        <v>396</v>
      </c>
      <c r="H248" s="8" t="s">
        <v>373</v>
      </c>
      <c r="I248" s="8" t="s">
        <v>395</v>
      </c>
      <c r="J248" s="113">
        <v>792634.51040000003</v>
      </c>
    </row>
    <row r="249" spans="2:10" x14ac:dyDescent="0.35">
      <c r="B249" s="8">
        <f t="shared" si="3"/>
        <v>247</v>
      </c>
      <c r="C249" s="8">
        <v>96237</v>
      </c>
      <c r="D249" s="8">
        <v>3314</v>
      </c>
      <c r="E249" s="8">
        <v>90803</v>
      </c>
      <c r="F249" s="8" t="s">
        <v>358</v>
      </c>
      <c r="G249" s="8" t="s">
        <v>396</v>
      </c>
      <c r="H249" s="8" t="s">
        <v>373</v>
      </c>
      <c r="I249" s="8" t="s">
        <v>395</v>
      </c>
      <c r="J249" s="113">
        <v>1082715.1440000001</v>
      </c>
    </row>
    <row r="250" spans="2:10" x14ac:dyDescent="0.35">
      <c r="B250" s="8">
        <f t="shared" si="3"/>
        <v>248</v>
      </c>
      <c r="C250" s="8">
        <v>96213</v>
      </c>
      <c r="D250" s="8">
        <v>3886</v>
      </c>
      <c r="E250" s="8">
        <v>90713</v>
      </c>
      <c r="F250" s="8" t="s">
        <v>358</v>
      </c>
      <c r="G250" s="8" t="s">
        <v>403</v>
      </c>
      <c r="H250" s="8" t="s">
        <v>373</v>
      </c>
      <c r="I250" s="8" t="s">
        <v>395</v>
      </c>
      <c r="J250" s="113">
        <v>753931.76569999999</v>
      </c>
    </row>
    <row r="251" spans="2:10" x14ac:dyDescent="0.35">
      <c r="B251" s="8">
        <f t="shared" si="3"/>
        <v>249</v>
      </c>
      <c r="C251" s="8">
        <v>96230</v>
      </c>
      <c r="D251" s="8">
        <v>4604</v>
      </c>
      <c r="E251" s="8">
        <v>90746</v>
      </c>
      <c r="F251" s="8" t="s">
        <v>358</v>
      </c>
      <c r="G251" s="8" t="s">
        <v>398</v>
      </c>
      <c r="H251" s="8" t="s">
        <v>373</v>
      </c>
      <c r="I251" s="8" t="s">
        <v>395</v>
      </c>
      <c r="J251" s="113">
        <v>701912.66630000004</v>
      </c>
    </row>
    <row r="252" spans="2:10" x14ac:dyDescent="0.35">
      <c r="B252" s="8">
        <f t="shared" si="3"/>
        <v>250</v>
      </c>
      <c r="C252" s="8">
        <v>96225</v>
      </c>
      <c r="D252" s="8">
        <v>4761</v>
      </c>
      <c r="E252" s="8">
        <v>90740</v>
      </c>
      <c r="F252" s="8" t="s">
        <v>358</v>
      </c>
      <c r="G252" s="8" t="s">
        <v>378</v>
      </c>
      <c r="H252" s="8" t="s">
        <v>373</v>
      </c>
      <c r="I252" s="8" t="s">
        <v>374</v>
      </c>
      <c r="J252" s="113">
        <v>735287.84400000004</v>
      </c>
    </row>
    <row r="253" spans="2:10" x14ac:dyDescent="0.35">
      <c r="B253" s="8">
        <f t="shared" si="3"/>
        <v>251</v>
      </c>
      <c r="C253" s="8">
        <v>96218</v>
      </c>
      <c r="D253" s="8">
        <v>5451</v>
      </c>
      <c r="E253" s="8">
        <v>90720</v>
      </c>
      <c r="F253" s="8" t="s">
        <v>358</v>
      </c>
      <c r="G253" s="8" t="s">
        <v>404</v>
      </c>
      <c r="H253" s="8" t="s">
        <v>373</v>
      </c>
      <c r="I253" s="8" t="s">
        <v>374</v>
      </c>
      <c r="J253" s="113">
        <v>1182072.1299999999</v>
      </c>
    </row>
    <row r="254" spans="2:10" x14ac:dyDescent="0.35">
      <c r="B254" s="8">
        <f t="shared" si="3"/>
        <v>252</v>
      </c>
      <c r="C254" s="8">
        <v>96215</v>
      </c>
      <c r="D254" s="8">
        <v>6005</v>
      </c>
      <c r="E254" s="8">
        <v>90715</v>
      </c>
      <c r="F254" s="8" t="s">
        <v>358</v>
      </c>
      <c r="G254" s="8" t="s">
        <v>403</v>
      </c>
      <c r="H254" s="8" t="s">
        <v>373</v>
      </c>
      <c r="I254" s="8" t="s">
        <v>395</v>
      </c>
      <c r="J254" s="113">
        <v>657719.92130000005</v>
      </c>
    </row>
    <row r="255" spans="2:10" x14ac:dyDescent="0.35">
      <c r="B255" s="8">
        <f t="shared" si="3"/>
        <v>253</v>
      </c>
      <c r="C255" s="8">
        <v>96201</v>
      </c>
      <c r="D255" s="8">
        <v>6149</v>
      </c>
      <c r="E255" s="8">
        <v>90670</v>
      </c>
      <c r="F255" s="8" t="s">
        <v>358</v>
      </c>
      <c r="G255" s="8" t="s">
        <v>405</v>
      </c>
      <c r="H255" s="8" t="s">
        <v>373</v>
      </c>
      <c r="I255" s="8" t="s">
        <v>395</v>
      </c>
      <c r="J255" s="113">
        <v>641845.92229999998</v>
      </c>
    </row>
    <row r="256" spans="2:10" x14ac:dyDescent="0.35">
      <c r="B256" s="8">
        <f t="shared" si="3"/>
        <v>254</v>
      </c>
      <c r="C256" s="8">
        <v>96246</v>
      </c>
      <c r="D256" s="8">
        <v>6486</v>
      </c>
      <c r="E256" s="8">
        <v>90814</v>
      </c>
      <c r="F256" s="8" t="s">
        <v>358</v>
      </c>
      <c r="G256" s="8" t="s">
        <v>396</v>
      </c>
      <c r="H256" s="8" t="s">
        <v>373</v>
      </c>
      <c r="I256" s="8" t="s">
        <v>395</v>
      </c>
      <c r="J256" s="113">
        <v>810922.30209999997</v>
      </c>
    </row>
    <row r="257" spans="2:10" x14ac:dyDescent="0.35">
      <c r="B257" s="8">
        <f t="shared" si="3"/>
        <v>255</v>
      </c>
      <c r="C257" s="8">
        <v>96204</v>
      </c>
      <c r="D257" s="8">
        <v>7277</v>
      </c>
      <c r="E257" s="8">
        <v>90701</v>
      </c>
      <c r="F257" s="8" t="s">
        <v>358</v>
      </c>
      <c r="G257" s="8" t="s">
        <v>406</v>
      </c>
      <c r="H257" s="8" t="s">
        <v>373</v>
      </c>
      <c r="I257" s="8" t="s">
        <v>395</v>
      </c>
      <c r="J257" s="113">
        <v>678514.80779999995</v>
      </c>
    </row>
    <row r="258" spans="2:10" x14ac:dyDescent="0.35">
      <c r="B258" s="8">
        <f t="shared" si="3"/>
        <v>256</v>
      </c>
      <c r="C258" s="8">
        <v>96183</v>
      </c>
      <c r="D258" s="8">
        <v>7881</v>
      </c>
      <c r="E258" s="8">
        <v>90623</v>
      </c>
      <c r="F258" s="8" t="s">
        <v>358</v>
      </c>
      <c r="G258" s="8" t="s">
        <v>407</v>
      </c>
      <c r="H258" s="8" t="s">
        <v>373</v>
      </c>
      <c r="I258" s="8" t="s">
        <v>374</v>
      </c>
      <c r="J258" s="113">
        <v>977439.27540000004</v>
      </c>
    </row>
    <row r="259" spans="2:10" x14ac:dyDescent="0.35">
      <c r="B259" s="8">
        <f t="shared" si="3"/>
        <v>257</v>
      </c>
      <c r="C259" s="8">
        <v>96216</v>
      </c>
      <c r="D259" s="8">
        <v>8188</v>
      </c>
      <c r="E259" s="8">
        <v>90716</v>
      </c>
      <c r="F259" s="8" t="s">
        <v>358</v>
      </c>
      <c r="G259" s="8" t="s">
        <v>408</v>
      </c>
      <c r="H259" s="8" t="s">
        <v>373</v>
      </c>
      <c r="I259" s="8" t="s">
        <v>395</v>
      </c>
      <c r="J259" s="113">
        <v>489989.50160000002</v>
      </c>
    </row>
    <row r="260" spans="2:10" x14ac:dyDescent="0.35">
      <c r="B260" s="8">
        <f t="shared" si="3"/>
        <v>258</v>
      </c>
      <c r="C260" s="8">
        <v>96234</v>
      </c>
      <c r="D260" s="8">
        <v>8838</v>
      </c>
      <c r="E260" s="8">
        <v>90755</v>
      </c>
      <c r="F260" s="8" t="s">
        <v>358</v>
      </c>
      <c r="G260" s="8" t="s">
        <v>409</v>
      </c>
      <c r="H260" s="8" t="s">
        <v>373</v>
      </c>
      <c r="I260" s="8" t="s">
        <v>395</v>
      </c>
      <c r="J260" s="113">
        <v>608731.90330000001</v>
      </c>
    </row>
    <row r="261" spans="2:10" x14ac:dyDescent="0.35">
      <c r="B261" s="8">
        <f t="shared" ref="B261:B324" si="4">B260+1</f>
        <v>259</v>
      </c>
      <c r="C261" s="8">
        <v>96226</v>
      </c>
      <c r="D261" s="8">
        <v>30490</v>
      </c>
      <c r="E261" s="8">
        <v>90742</v>
      </c>
      <c r="F261" s="8" t="s">
        <v>358</v>
      </c>
      <c r="G261" s="8" t="s">
        <v>376</v>
      </c>
      <c r="H261" s="8" t="s">
        <v>373</v>
      </c>
      <c r="I261" s="8" t="s">
        <v>374</v>
      </c>
      <c r="J261" s="113">
        <v>1826965.0719999999</v>
      </c>
    </row>
    <row r="262" spans="2:10" x14ac:dyDescent="0.35">
      <c r="B262" s="8">
        <f t="shared" si="4"/>
        <v>260</v>
      </c>
      <c r="C262" s="8">
        <v>72362</v>
      </c>
      <c r="D262" s="8">
        <v>147</v>
      </c>
      <c r="E262" s="8">
        <v>33024</v>
      </c>
      <c r="F262" s="8" t="s">
        <v>380</v>
      </c>
      <c r="G262" s="8" t="s">
        <v>410</v>
      </c>
      <c r="H262" s="8" t="s">
        <v>411</v>
      </c>
      <c r="I262" s="8" t="s">
        <v>412</v>
      </c>
      <c r="J262" s="113">
        <v>357140.11489999999</v>
      </c>
    </row>
    <row r="263" spans="2:10" x14ac:dyDescent="0.35">
      <c r="B263" s="8">
        <f t="shared" si="4"/>
        <v>261</v>
      </c>
      <c r="C263" s="8">
        <v>72363</v>
      </c>
      <c r="D263" s="8">
        <v>182</v>
      </c>
      <c r="E263" s="8">
        <v>33025</v>
      </c>
      <c r="F263" s="8" t="s">
        <v>380</v>
      </c>
      <c r="G263" s="8" t="s">
        <v>413</v>
      </c>
      <c r="H263" s="8" t="s">
        <v>411</v>
      </c>
      <c r="I263" s="8" t="s">
        <v>412</v>
      </c>
      <c r="J263" s="113">
        <v>291823.09940000001</v>
      </c>
    </row>
    <row r="264" spans="2:10" x14ac:dyDescent="0.35">
      <c r="B264" s="8">
        <f t="shared" si="4"/>
        <v>262</v>
      </c>
      <c r="C264" s="8">
        <v>72530</v>
      </c>
      <c r="D264" s="8">
        <v>184</v>
      </c>
      <c r="E264" s="8">
        <v>33311</v>
      </c>
      <c r="F264" s="8" t="s">
        <v>380</v>
      </c>
      <c r="G264" s="8" t="s">
        <v>414</v>
      </c>
      <c r="H264" s="8" t="s">
        <v>411</v>
      </c>
      <c r="I264" s="8" t="s">
        <v>412</v>
      </c>
      <c r="J264" s="113">
        <v>255118.56539999999</v>
      </c>
    </row>
    <row r="265" spans="2:10" x14ac:dyDescent="0.35">
      <c r="B265" s="8">
        <f t="shared" si="4"/>
        <v>263</v>
      </c>
      <c r="C265" s="8">
        <v>72361</v>
      </c>
      <c r="D265" s="8">
        <v>212</v>
      </c>
      <c r="E265" s="8">
        <v>33023</v>
      </c>
      <c r="F265" s="8" t="s">
        <v>380</v>
      </c>
      <c r="G265" s="8" t="s">
        <v>413</v>
      </c>
      <c r="H265" s="8" t="s">
        <v>411</v>
      </c>
      <c r="I265" s="8" t="s">
        <v>412</v>
      </c>
      <c r="J265" s="113">
        <v>335456.19170000002</v>
      </c>
    </row>
    <row r="266" spans="2:10" x14ac:dyDescent="0.35">
      <c r="B266" s="8">
        <f t="shared" si="4"/>
        <v>264</v>
      </c>
      <c r="C266" s="8">
        <v>72350</v>
      </c>
      <c r="D266" s="8">
        <v>234</v>
      </c>
      <c r="E266" s="8">
        <v>33012</v>
      </c>
      <c r="F266" s="8" t="s">
        <v>380</v>
      </c>
      <c r="G266" s="8" t="s">
        <v>415</v>
      </c>
      <c r="H266" s="8" t="s">
        <v>411</v>
      </c>
      <c r="I266" s="8" t="s">
        <v>416</v>
      </c>
      <c r="J266" s="113">
        <v>267579.52980000002</v>
      </c>
    </row>
    <row r="267" spans="2:10" x14ac:dyDescent="0.35">
      <c r="B267" s="8">
        <f t="shared" si="4"/>
        <v>265</v>
      </c>
      <c r="C267" s="8">
        <v>72353</v>
      </c>
      <c r="D267" s="8">
        <v>235</v>
      </c>
      <c r="E267" s="8">
        <v>33015</v>
      </c>
      <c r="F267" s="8" t="s">
        <v>380</v>
      </c>
      <c r="G267" s="8" t="s">
        <v>417</v>
      </c>
      <c r="H267" s="8" t="s">
        <v>411</v>
      </c>
      <c r="I267" s="8" t="s">
        <v>416</v>
      </c>
      <c r="J267" s="113">
        <v>306740.91070000001</v>
      </c>
    </row>
    <row r="268" spans="2:10" x14ac:dyDescent="0.35">
      <c r="B268" s="8">
        <f t="shared" si="4"/>
        <v>266</v>
      </c>
      <c r="C268" s="8">
        <v>72488</v>
      </c>
      <c r="D268" s="8">
        <v>238</v>
      </c>
      <c r="E268" s="8">
        <v>33186</v>
      </c>
      <c r="F268" s="8" t="s">
        <v>380</v>
      </c>
      <c r="G268" s="8" t="s">
        <v>418</v>
      </c>
      <c r="H268" s="8" t="s">
        <v>411</v>
      </c>
      <c r="I268" s="8" t="s">
        <v>416</v>
      </c>
      <c r="J268" s="113">
        <v>381305.68339999998</v>
      </c>
    </row>
    <row r="269" spans="2:10" x14ac:dyDescent="0.35">
      <c r="B269" s="8">
        <f t="shared" si="4"/>
        <v>267</v>
      </c>
      <c r="C269" s="8">
        <v>72460</v>
      </c>
      <c r="D269" s="8">
        <v>286</v>
      </c>
      <c r="E269" s="8">
        <v>33157</v>
      </c>
      <c r="F269" s="8" t="s">
        <v>380</v>
      </c>
      <c r="G269" s="8" t="s">
        <v>419</v>
      </c>
      <c r="H269" s="8" t="s">
        <v>411</v>
      </c>
      <c r="I269" s="8" t="s">
        <v>416</v>
      </c>
      <c r="J269" s="113">
        <v>441067.33159999998</v>
      </c>
    </row>
    <row r="270" spans="2:10" x14ac:dyDescent="0.35">
      <c r="B270" s="8">
        <f t="shared" si="4"/>
        <v>268</v>
      </c>
      <c r="C270" s="8">
        <v>72371</v>
      </c>
      <c r="D270" s="8">
        <v>319</v>
      </c>
      <c r="E270" s="8">
        <v>33033</v>
      </c>
      <c r="F270" s="8" t="s">
        <v>380</v>
      </c>
      <c r="G270" s="8" t="s">
        <v>420</v>
      </c>
      <c r="H270" s="8" t="s">
        <v>411</v>
      </c>
      <c r="I270" s="8" t="s">
        <v>416</v>
      </c>
      <c r="J270" s="113">
        <v>298884.7389</v>
      </c>
    </row>
    <row r="271" spans="2:10" x14ac:dyDescent="0.35">
      <c r="B271" s="8">
        <f t="shared" si="4"/>
        <v>269</v>
      </c>
      <c r="C271" s="8">
        <v>72532</v>
      </c>
      <c r="D271" s="8">
        <v>358</v>
      </c>
      <c r="E271" s="8">
        <v>33313</v>
      </c>
      <c r="F271" s="8" t="s">
        <v>380</v>
      </c>
      <c r="G271" s="8" t="s">
        <v>421</v>
      </c>
      <c r="H271" s="8" t="s">
        <v>411</v>
      </c>
      <c r="I271" s="8" t="s">
        <v>412</v>
      </c>
      <c r="J271" s="113">
        <v>122271.8873</v>
      </c>
    </row>
    <row r="272" spans="2:10" x14ac:dyDescent="0.35">
      <c r="B272" s="8">
        <f t="shared" si="4"/>
        <v>270</v>
      </c>
      <c r="C272" s="8">
        <v>72365</v>
      </c>
      <c r="D272" s="8">
        <v>386</v>
      </c>
      <c r="E272" s="8">
        <v>33027</v>
      </c>
      <c r="F272" s="8" t="s">
        <v>380</v>
      </c>
      <c r="G272" s="8" t="s">
        <v>413</v>
      </c>
      <c r="H272" s="8" t="s">
        <v>411</v>
      </c>
      <c r="I272" s="8" t="s">
        <v>412</v>
      </c>
      <c r="J272" s="113">
        <v>352545.69030000002</v>
      </c>
    </row>
    <row r="273" spans="2:10" x14ac:dyDescent="0.35">
      <c r="B273" s="8">
        <f t="shared" si="4"/>
        <v>271</v>
      </c>
      <c r="C273" s="8">
        <v>72480</v>
      </c>
      <c r="D273" s="8">
        <v>417</v>
      </c>
      <c r="E273" s="8">
        <v>33178</v>
      </c>
      <c r="F273" s="8" t="s">
        <v>380</v>
      </c>
      <c r="G273" s="8" t="s">
        <v>422</v>
      </c>
      <c r="H273" s="8" t="s">
        <v>411</v>
      </c>
      <c r="I273" s="8" t="s">
        <v>416</v>
      </c>
      <c r="J273" s="113">
        <v>372904.51030000002</v>
      </c>
    </row>
    <row r="274" spans="2:10" x14ac:dyDescent="0.35">
      <c r="B274" s="8">
        <f t="shared" si="4"/>
        <v>272</v>
      </c>
      <c r="C274" s="8">
        <v>72445</v>
      </c>
      <c r="D274" s="8">
        <v>536</v>
      </c>
      <c r="E274" s="8">
        <v>33142</v>
      </c>
      <c r="F274" s="8" t="s">
        <v>380</v>
      </c>
      <c r="G274" s="8" t="s">
        <v>423</v>
      </c>
      <c r="H274" s="8" t="s">
        <v>411</v>
      </c>
      <c r="I274" s="8" t="s">
        <v>416</v>
      </c>
      <c r="J274" s="113">
        <v>277722.55349999998</v>
      </c>
    </row>
    <row r="275" spans="2:10" x14ac:dyDescent="0.35">
      <c r="B275" s="8">
        <f t="shared" si="4"/>
        <v>273</v>
      </c>
      <c r="C275" s="8">
        <v>72394</v>
      </c>
      <c r="D275" s="8">
        <v>545</v>
      </c>
      <c r="E275" s="8">
        <v>33065</v>
      </c>
      <c r="F275" s="8" t="s">
        <v>380</v>
      </c>
      <c r="G275" s="8" t="s">
        <v>424</v>
      </c>
      <c r="H275" s="8" t="s">
        <v>411</v>
      </c>
      <c r="I275" s="8" t="s">
        <v>412</v>
      </c>
      <c r="J275" s="113">
        <v>259466.05</v>
      </c>
    </row>
    <row r="276" spans="2:10" x14ac:dyDescent="0.35">
      <c r="B276" s="8">
        <f t="shared" si="4"/>
        <v>274</v>
      </c>
      <c r="C276" s="8">
        <v>72479</v>
      </c>
      <c r="D276" s="8">
        <v>554</v>
      </c>
      <c r="E276" s="8">
        <v>33177</v>
      </c>
      <c r="F276" s="8" t="s">
        <v>380</v>
      </c>
      <c r="G276" s="8" t="s">
        <v>419</v>
      </c>
      <c r="H276" s="8" t="s">
        <v>411</v>
      </c>
      <c r="I276" s="8" t="s">
        <v>416</v>
      </c>
      <c r="J276" s="113">
        <v>400346.99290000001</v>
      </c>
    </row>
    <row r="277" spans="2:10" x14ac:dyDescent="0.35">
      <c r="B277" s="8">
        <f t="shared" si="4"/>
        <v>275</v>
      </c>
      <c r="C277" s="8">
        <v>72370</v>
      </c>
      <c r="D277" s="8">
        <v>576</v>
      </c>
      <c r="E277" s="8">
        <v>33032</v>
      </c>
      <c r="F277" s="8" t="s">
        <v>380</v>
      </c>
      <c r="G277" s="8" t="s">
        <v>420</v>
      </c>
      <c r="H277" s="8" t="s">
        <v>411</v>
      </c>
      <c r="I277" s="8" t="s">
        <v>416</v>
      </c>
      <c r="J277" s="113">
        <v>326208.98580000002</v>
      </c>
    </row>
    <row r="278" spans="2:10" x14ac:dyDescent="0.35">
      <c r="B278" s="8">
        <f t="shared" si="4"/>
        <v>276</v>
      </c>
      <c r="C278" s="8">
        <v>72393</v>
      </c>
      <c r="D278" s="8">
        <v>615</v>
      </c>
      <c r="E278" s="8">
        <v>33064</v>
      </c>
      <c r="F278" s="8" t="s">
        <v>380</v>
      </c>
      <c r="G278" s="8" t="s">
        <v>425</v>
      </c>
      <c r="H278" s="8" t="s">
        <v>411</v>
      </c>
      <c r="I278" s="8" t="s">
        <v>412</v>
      </c>
      <c r="J278" s="113">
        <v>272206.19050000003</v>
      </c>
    </row>
    <row r="279" spans="2:10" x14ac:dyDescent="0.35">
      <c r="B279" s="8">
        <f t="shared" si="4"/>
        <v>277</v>
      </c>
      <c r="C279" s="8">
        <v>72392</v>
      </c>
      <c r="D279" s="8">
        <v>638</v>
      </c>
      <c r="E279" s="8">
        <v>33063</v>
      </c>
      <c r="F279" s="8" t="s">
        <v>380</v>
      </c>
      <c r="G279" s="8" t="s">
        <v>426</v>
      </c>
      <c r="H279" s="8" t="s">
        <v>411</v>
      </c>
      <c r="I279" s="8" t="s">
        <v>412</v>
      </c>
      <c r="J279" s="113">
        <v>232026.3181</v>
      </c>
    </row>
    <row r="280" spans="2:10" x14ac:dyDescent="0.35">
      <c r="B280" s="8">
        <f t="shared" si="4"/>
        <v>278</v>
      </c>
      <c r="C280" s="8">
        <v>72531</v>
      </c>
      <c r="D280" s="8">
        <v>656</v>
      </c>
      <c r="E280" s="8">
        <v>33312</v>
      </c>
      <c r="F280" s="8" t="s">
        <v>380</v>
      </c>
      <c r="G280" s="8" t="s">
        <v>414</v>
      </c>
      <c r="H280" s="8" t="s">
        <v>411</v>
      </c>
      <c r="I280" s="8" t="s">
        <v>412</v>
      </c>
      <c r="J280" s="113">
        <v>360881.29249999998</v>
      </c>
    </row>
    <row r="281" spans="2:10" x14ac:dyDescent="0.35">
      <c r="B281" s="8">
        <f t="shared" si="4"/>
        <v>279</v>
      </c>
      <c r="C281" s="8">
        <v>72464</v>
      </c>
      <c r="D281" s="8">
        <v>723</v>
      </c>
      <c r="E281" s="8">
        <v>33161</v>
      </c>
      <c r="F281" s="8" t="s">
        <v>380</v>
      </c>
      <c r="G281" s="8" t="s">
        <v>427</v>
      </c>
      <c r="H281" s="8" t="s">
        <v>411</v>
      </c>
      <c r="I281" s="8" t="s">
        <v>416</v>
      </c>
      <c r="J281" s="113">
        <v>333135.82250000001</v>
      </c>
    </row>
    <row r="282" spans="2:10" x14ac:dyDescent="0.35">
      <c r="B282" s="8">
        <f t="shared" si="4"/>
        <v>280</v>
      </c>
      <c r="C282" s="8">
        <v>72468</v>
      </c>
      <c r="D282" s="8">
        <v>730</v>
      </c>
      <c r="E282" s="8">
        <v>33165</v>
      </c>
      <c r="F282" s="8" t="s">
        <v>380</v>
      </c>
      <c r="G282" s="8" t="s">
        <v>428</v>
      </c>
      <c r="H282" s="8" t="s">
        <v>411</v>
      </c>
      <c r="I282" s="8" t="s">
        <v>416</v>
      </c>
      <c r="J282" s="113">
        <v>473714.89159999997</v>
      </c>
    </row>
    <row r="283" spans="2:10" x14ac:dyDescent="0.35">
      <c r="B283" s="8">
        <f t="shared" si="4"/>
        <v>281</v>
      </c>
      <c r="C283" s="8">
        <v>72497</v>
      </c>
      <c r="D283" s="8">
        <v>744</v>
      </c>
      <c r="E283" s="8">
        <v>33196</v>
      </c>
      <c r="F283" s="8" t="s">
        <v>380</v>
      </c>
      <c r="G283" s="8" t="s">
        <v>429</v>
      </c>
      <c r="H283" s="8" t="s">
        <v>411</v>
      </c>
      <c r="I283" s="8" t="s">
        <v>416</v>
      </c>
      <c r="J283" s="113">
        <v>414513.2954</v>
      </c>
    </row>
    <row r="284" spans="2:10" x14ac:dyDescent="0.35">
      <c r="B284" s="8">
        <f t="shared" si="4"/>
        <v>282</v>
      </c>
      <c r="C284" s="8">
        <v>72428</v>
      </c>
      <c r="D284" s="8">
        <v>799</v>
      </c>
      <c r="E284" s="8">
        <v>33125</v>
      </c>
      <c r="F284" s="8" t="s">
        <v>380</v>
      </c>
      <c r="G284" s="8" t="s">
        <v>419</v>
      </c>
      <c r="H284" s="8" t="s">
        <v>411</v>
      </c>
      <c r="I284" s="8" t="s">
        <v>416</v>
      </c>
      <c r="J284" s="113">
        <v>325367.29519999999</v>
      </c>
    </row>
    <row r="285" spans="2:10" x14ac:dyDescent="0.35">
      <c r="B285" s="8">
        <f t="shared" si="4"/>
        <v>283</v>
      </c>
      <c r="C285" s="8">
        <v>72478</v>
      </c>
      <c r="D285" s="8">
        <v>804</v>
      </c>
      <c r="E285" s="8">
        <v>33176</v>
      </c>
      <c r="F285" s="8" t="s">
        <v>380</v>
      </c>
      <c r="G285" s="8" t="s">
        <v>419</v>
      </c>
      <c r="H285" s="8" t="s">
        <v>411</v>
      </c>
      <c r="I285" s="8" t="s">
        <v>416</v>
      </c>
      <c r="J285" s="113">
        <v>437701.01779999997</v>
      </c>
    </row>
    <row r="286" spans="2:10" x14ac:dyDescent="0.35">
      <c r="B286" s="8">
        <f t="shared" si="4"/>
        <v>284</v>
      </c>
      <c r="C286" s="8">
        <v>72356</v>
      </c>
      <c r="D286" s="8">
        <v>820</v>
      </c>
      <c r="E286" s="8">
        <v>33018</v>
      </c>
      <c r="F286" s="8" t="s">
        <v>380</v>
      </c>
      <c r="G286" s="8" t="s">
        <v>415</v>
      </c>
      <c r="H286" s="8" t="s">
        <v>411</v>
      </c>
      <c r="I286" s="8" t="s">
        <v>416</v>
      </c>
      <c r="J286" s="113">
        <v>391151.75420000002</v>
      </c>
    </row>
    <row r="287" spans="2:10" x14ac:dyDescent="0.35">
      <c r="B287" s="8">
        <f t="shared" si="4"/>
        <v>285</v>
      </c>
      <c r="C287" s="8">
        <v>72477</v>
      </c>
      <c r="D287" s="8">
        <v>888</v>
      </c>
      <c r="E287" s="8">
        <v>33175</v>
      </c>
      <c r="F287" s="8" t="s">
        <v>380</v>
      </c>
      <c r="G287" s="8" t="s">
        <v>430</v>
      </c>
      <c r="H287" s="8" t="s">
        <v>411</v>
      </c>
      <c r="I287" s="8" t="s">
        <v>416</v>
      </c>
      <c r="J287" s="113">
        <v>442630.25180000003</v>
      </c>
    </row>
    <row r="288" spans="2:10" x14ac:dyDescent="0.35">
      <c r="B288" s="8">
        <f t="shared" si="4"/>
        <v>286</v>
      </c>
      <c r="C288" s="8">
        <v>72538</v>
      </c>
      <c r="D288" s="8">
        <v>891</v>
      </c>
      <c r="E288" s="8">
        <v>33319</v>
      </c>
      <c r="F288" s="8" t="s">
        <v>380</v>
      </c>
      <c r="G288" s="8" t="s">
        <v>431</v>
      </c>
      <c r="H288" s="8" t="s">
        <v>411</v>
      </c>
      <c r="I288" s="8" t="s">
        <v>412</v>
      </c>
      <c r="J288" s="113">
        <v>149398.8701</v>
      </c>
    </row>
    <row r="289" spans="2:10" x14ac:dyDescent="0.35">
      <c r="B289" s="8">
        <f t="shared" si="4"/>
        <v>287</v>
      </c>
      <c r="C289" s="8">
        <v>72397</v>
      </c>
      <c r="D289" s="8">
        <v>918</v>
      </c>
      <c r="E289" s="8">
        <v>33068</v>
      </c>
      <c r="F289" s="8" t="s">
        <v>380</v>
      </c>
      <c r="G289" s="8" t="s">
        <v>432</v>
      </c>
      <c r="H289" s="8" t="s">
        <v>411</v>
      </c>
      <c r="I289" s="8" t="s">
        <v>412</v>
      </c>
      <c r="J289" s="113">
        <v>265457.96460000001</v>
      </c>
    </row>
    <row r="290" spans="2:10" x14ac:dyDescent="0.35">
      <c r="B290" s="8">
        <f t="shared" si="4"/>
        <v>288</v>
      </c>
      <c r="C290" s="8">
        <v>72359</v>
      </c>
      <c r="D290" s="8">
        <v>955</v>
      </c>
      <c r="E290" s="8">
        <v>33021</v>
      </c>
      <c r="F290" s="8" t="s">
        <v>380</v>
      </c>
      <c r="G290" s="8" t="s">
        <v>353</v>
      </c>
      <c r="H290" s="8" t="s">
        <v>411</v>
      </c>
      <c r="I290" s="8" t="s">
        <v>412</v>
      </c>
      <c r="J290" s="113">
        <v>335523.01289999997</v>
      </c>
    </row>
    <row r="291" spans="2:10" x14ac:dyDescent="0.35">
      <c r="B291" s="8">
        <f t="shared" si="4"/>
        <v>289</v>
      </c>
      <c r="C291" s="8">
        <v>72540</v>
      </c>
      <c r="D291" s="8">
        <v>1049</v>
      </c>
      <c r="E291" s="8">
        <v>33321</v>
      </c>
      <c r="F291" s="8" t="s">
        <v>380</v>
      </c>
      <c r="G291" s="8" t="s">
        <v>431</v>
      </c>
      <c r="H291" s="8" t="s">
        <v>411</v>
      </c>
      <c r="I291" s="8" t="s">
        <v>412</v>
      </c>
      <c r="J291" s="113">
        <v>239534.49280000001</v>
      </c>
    </row>
    <row r="292" spans="2:10" x14ac:dyDescent="0.35">
      <c r="B292" s="8">
        <f t="shared" si="4"/>
        <v>290</v>
      </c>
      <c r="C292" s="8">
        <v>72494</v>
      </c>
      <c r="D292" s="8">
        <v>1076</v>
      </c>
      <c r="E292" s="8">
        <v>33193</v>
      </c>
      <c r="F292" s="8" t="s">
        <v>380</v>
      </c>
      <c r="G292" s="8" t="s">
        <v>419</v>
      </c>
      <c r="H292" s="8" t="s">
        <v>411</v>
      </c>
      <c r="I292" s="8" t="s">
        <v>416</v>
      </c>
      <c r="J292" s="113">
        <v>330257.45250000001</v>
      </c>
    </row>
    <row r="293" spans="2:10" x14ac:dyDescent="0.35">
      <c r="B293" s="8">
        <f t="shared" si="4"/>
        <v>291</v>
      </c>
      <c r="C293" s="8">
        <v>72429</v>
      </c>
      <c r="D293" s="8">
        <v>1124</v>
      </c>
      <c r="E293" s="8">
        <v>33126</v>
      </c>
      <c r="F293" s="8" t="s">
        <v>380</v>
      </c>
      <c r="G293" s="8" t="s">
        <v>419</v>
      </c>
      <c r="H293" s="8" t="s">
        <v>411</v>
      </c>
      <c r="I293" s="8" t="s">
        <v>416</v>
      </c>
      <c r="J293" s="113">
        <v>210239.99410000001</v>
      </c>
    </row>
    <row r="294" spans="2:10" x14ac:dyDescent="0.35">
      <c r="B294" s="8">
        <f t="shared" si="4"/>
        <v>292</v>
      </c>
      <c r="C294" s="8">
        <v>72543</v>
      </c>
      <c r="D294" s="8">
        <v>1142</v>
      </c>
      <c r="E294" s="8">
        <v>33324</v>
      </c>
      <c r="F294" s="8" t="s">
        <v>380</v>
      </c>
      <c r="G294" s="8" t="s">
        <v>433</v>
      </c>
      <c r="H294" s="8" t="s">
        <v>411</v>
      </c>
      <c r="I294" s="8" t="s">
        <v>412</v>
      </c>
      <c r="J294" s="113">
        <v>266206.02879999997</v>
      </c>
    </row>
    <row r="295" spans="2:10" x14ac:dyDescent="0.35">
      <c r="B295" s="8">
        <f t="shared" si="4"/>
        <v>293</v>
      </c>
      <c r="C295" s="8">
        <v>72354</v>
      </c>
      <c r="D295" s="8">
        <v>1146</v>
      </c>
      <c r="E295" s="8">
        <v>33016</v>
      </c>
      <c r="F295" s="8" t="s">
        <v>380</v>
      </c>
      <c r="G295" s="8" t="s">
        <v>415</v>
      </c>
      <c r="H295" s="8" t="s">
        <v>411</v>
      </c>
      <c r="I295" s="8" t="s">
        <v>416</v>
      </c>
      <c r="J295" s="113">
        <v>211458.56150000001</v>
      </c>
    </row>
    <row r="296" spans="2:10" x14ac:dyDescent="0.35">
      <c r="B296" s="8">
        <f t="shared" si="4"/>
        <v>294</v>
      </c>
      <c r="C296" s="8">
        <v>72481</v>
      </c>
      <c r="D296" s="8">
        <v>1241</v>
      </c>
      <c r="E296" s="8">
        <v>33179</v>
      </c>
      <c r="F296" s="8" t="s">
        <v>380</v>
      </c>
      <c r="G296" s="8" t="s">
        <v>434</v>
      </c>
      <c r="H296" s="8" t="s">
        <v>411</v>
      </c>
      <c r="I296" s="8" t="s">
        <v>416</v>
      </c>
      <c r="J296" s="113">
        <v>180446.53219999999</v>
      </c>
    </row>
    <row r="297" spans="2:10" x14ac:dyDescent="0.35">
      <c r="B297" s="8">
        <f t="shared" si="4"/>
        <v>295</v>
      </c>
      <c r="C297" s="8">
        <v>72450</v>
      </c>
      <c r="D297" s="8">
        <v>1245</v>
      </c>
      <c r="E297" s="8">
        <v>33147</v>
      </c>
      <c r="F297" s="8" t="s">
        <v>380</v>
      </c>
      <c r="G297" s="8" t="s">
        <v>435</v>
      </c>
      <c r="H297" s="8" t="s">
        <v>411</v>
      </c>
      <c r="I297" s="8" t="s">
        <v>416</v>
      </c>
      <c r="J297" s="113">
        <v>285912.28999999998</v>
      </c>
    </row>
    <row r="298" spans="2:10" x14ac:dyDescent="0.35">
      <c r="B298" s="8">
        <f t="shared" si="4"/>
        <v>296</v>
      </c>
      <c r="C298" s="8">
        <v>72465</v>
      </c>
      <c r="D298" s="8">
        <v>1245</v>
      </c>
      <c r="E298" s="8">
        <v>33162</v>
      </c>
      <c r="F298" s="8" t="s">
        <v>380</v>
      </c>
      <c r="G298" s="8" t="s">
        <v>436</v>
      </c>
      <c r="H298" s="8" t="s">
        <v>411</v>
      </c>
      <c r="I298" s="8" t="s">
        <v>416</v>
      </c>
      <c r="J298" s="113">
        <v>327601.95380000002</v>
      </c>
    </row>
    <row r="299" spans="2:10" x14ac:dyDescent="0.35">
      <c r="B299" s="8">
        <f t="shared" si="4"/>
        <v>297</v>
      </c>
      <c r="C299" s="8">
        <v>72602</v>
      </c>
      <c r="D299" s="8">
        <v>1292</v>
      </c>
      <c r="E299" s="8">
        <v>33436</v>
      </c>
      <c r="F299" s="8" t="s">
        <v>380</v>
      </c>
      <c r="G299" s="8" t="s">
        <v>437</v>
      </c>
      <c r="H299" s="8" t="s">
        <v>411</v>
      </c>
      <c r="I299" s="8" t="s">
        <v>438</v>
      </c>
      <c r="J299" s="113">
        <v>325078.92589999997</v>
      </c>
    </row>
    <row r="300" spans="2:10" x14ac:dyDescent="0.35">
      <c r="B300" s="8">
        <f t="shared" si="4"/>
        <v>298</v>
      </c>
      <c r="C300" s="8">
        <v>72358</v>
      </c>
      <c r="D300" s="8">
        <v>1373</v>
      </c>
      <c r="E300" s="8">
        <v>33020</v>
      </c>
      <c r="F300" s="8" t="s">
        <v>380</v>
      </c>
      <c r="G300" s="8" t="s">
        <v>353</v>
      </c>
      <c r="H300" s="8" t="s">
        <v>411</v>
      </c>
      <c r="I300" s="8" t="s">
        <v>412</v>
      </c>
      <c r="J300" s="113">
        <v>279830.35320000001</v>
      </c>
    </row>
    <row r="301" spans="2:10" x14ac:dyDescent="0.35">
      <c r="B301" s="8">
        <f t="shared" si="4"/>
        <v>299</v>
      </c>
      <c r="C301" s="8">
        <v>72405</v>
      </c>
      <c r="D301" s="8">
        <v>1426</v>
      </c>
      <c r="E301" s="8">
        <v>33076</v>
      </c>
      <c r="F301" s="8" t="s">
        <v>380</v>
      </c>
      <c r="G301" s="8" t="s">
        <v>439</v>
      </c>
      <c r="H301" s="8" t="s">
        <v>411</v>
      </c>
      <c r="I301" s="8" t="s">
        <v>412</v>
      </c>
      <c r="J301" s="113">
        <v>640408.31779999996</v>
      </c>
    </row>
    <row r="302" spans="2:10" x14ac:dyDescent="0.35">
      <c r="B302" s="8">
        <f t="shared" si="4"/>
        <v>300</v>
      </c>
      <c r="C302" s="8">
        <v>72458</v>
      </c>
      <c r="D302" s="8">
        <v>1448</v>
      </c>
      <c r="E302" s="8">
        <v>33155</v>
      </c>
      <c r="F302" s="8" t="s">
        <v>380</v>
      </c>
      <c r="G302" s="8" t="s">
        <v>419</v>
      </c>
      <c r="H302" s="8" t="s">
        <v>411</v>
      </c>
      <c r="I302" s="8" t="s">
        <v>416</v>
      </c>
      <c r="J302" s="113">
        <v>479643.79129999998</v>
      </c>
    </row>
    <row r="303" spans="2:10" x14ac:dyDescent="0.35">
      <c r="B303" s="8">
        <f t="shared" si="4"/>
        <v>301</v>
      </c>
      <c r="C303" s="8">
        <v>72367</v>
      </c>
      <c r="D303" s="8">
        <v>1515</v>
      </c>
      <c r="E303" s="8">
        <v>33029</v>
      </c>
      <c r="F303" s="8" t="s">
        <v>380</v>
      </c>
      <c r="G303" s="8" t="s">
        <v>410</v>
      </c>
      <c r="H303" s="8" t="s">
        <v>411</v>
      </c>
      <c r="I303" s="8" t="s">
        <v>412</v>
      </c>
      <c r="J303" s="113">
        <v>543771.82460000005</v>
      </c>
    </row>
    <row r="304" spans="2:10" x14ac:dyDescent="0.35">
      <c r="B304" s="8">
        <f t="shared" si="4"/>
        <v>302</v>
      </c>
      <c r="C304" s="8">
        <v>72472</v>
      </c>
      <c r="D304" s="8">
        <v>1517</v>
      </c>
      <c r="E304" s="8">
        <v>33169</v>
      </c>
      <c r="F304" s="8" t="s">
        <v>380</v>
      </c>
      <c r="G304" s="8" t="s">
        <v>440</v>
      </c>
      <c r="H304" s="8" t="s">
        <v>411</v>
      </c>
      <c r="I304" s="8" t="s">
        <v>416</v>
      </c>
      <c r="J304" s="113">
        <v>319526.40409999999</v>
      </c>
    </row>
    <row r="305" spans="2:10" x14ac:dyDescent="0.35">
      <c r="B305" s="8">
        <f t="shared" si="4"/>
        <v>303</v>
      </c>
      <c r="C305" s="8">
        <v>72347</v>
      </c>
      <c r="D305" s="8">
        <v>1648</v>
      </c>
      <c r="E305" s="8">
        <v>33009</v>
      </c>
      <c r="F305" s="8" t="s">
        <v>380</v>
      </c>
      <c r="G305" s="8" t="s">
        <v>441</v>
      </c>
      <c r="H305" s="8" t="s">
        <v>411</v>
      </c>
      <c r="I305" s="8" t="s">
        <v>412</v>
      </c>
      <c r="J305" s="113">
        <v>223077.3817</v>
      </c>
    </row>
    <row r="306" spans="2:10" x14ac:dyDescent="0.35">
      <c r="B306" s="8">
        <f t="shared" si="4"/>
        <v>304</v>
      </c>
      <c r="C306" s="8">
        <v>72348</v>
      </c>
      <c r="D306" s="8">
        <v>1691</v>
      </c>
      <c r="E306" s="8">
        <v>33010</v>
      </c>
      <c r="F306" s="8" t="s">
        <v>380</v>
      </c>
      <c r="G306" s="8" t="s">
        <v>415</v>
      </c>
      <c r="H306" s="8" t="s">
        <v>411</v>
      </c>
      <c r="I306" s="8" t="s">
        <v>416</v>
      </c>
      <c r="J306" s="113">
        <v>360164.91249999998</v>
      </c>
    </row>
    <row r="307" spans="2:10" x14ac:dyDescent="0.35">
      <c r="B307" s="8">
        <f t="shared" si="4"/>
        <v>305</v>
      </c>
      <c r="C307" s="8">
        <v>72599</v>
      </c>
      <c r="D307" s="8">
        <v>1704</v>
      </c>
      <c r="E307" s="8">
        <v>33433</v>
      </c>
      <c r="F307" s="8" t="s">
        <v>380</v>
      </c>
      <c r="G307" s="8" t="s">
        <v>442</v>
      </c>
      <c r="H307" s="8" t="s">
        <v>411</v>
      </c>
      <c r="I307" s="8" t="s">
        <v>438</v>
      </c>
      <c r="J307" s="113">
        <v>354308.90850000002</v>
      </c>
    </row>
    <row r="308" spans="2:10" x14ac:dyDescent="0.35">
      <c r="B308" s="8">
        <f t="shared" si="4"/>
        <v>306</v>
      </c>
      <c r="C308" s="8">
        <v>72594</v>
      </c>
      <c r="D308" s="8">
        <v>1732</v>
      </c>
      <c r="E308" s="8">
        <v>33428</v>
      </c>
      <c r="F308" s="8" t="s">
        <v>380</v>
      </c>
      <c r="G308" s="8" t="s">
        <v>442</v>
      </c>
      <c r="H308" s="8" t="s">
        <v>411</v>
      </c>
      <c r="I308" s="8" t="s">
        <v>438</v>
      </c>
      <c r="J308" s="113">
        <v>365523.83370000002</v>
      </c>
    </row>
    <row r="309" spans="2:10" x14ac:dyDescent="0.35">
      <c r="B309" s="8">
        <f t="shared" si="4"/>
        <v>307</v>
      </c>
      <c r="C309" s="8">
        <v>72463</v>
      </c>
      <c r="D309" s="8">
        <v>1734</v>
      </c>
      <c r="E309" s="8">
        <v>33160</v>
      </c>
      <c r="F309" s="8" t="s">
        <v>380</v>
      </c>
      <c r="G309" s="8" t="s">
        <v>436</v>
      </c>
      <c r="H309" s="8" t="s">
        <v>411</v>
      </c>
      <c r="I309" s="8" t="s">
        <v>416</v>
      </c>
      <c r="J309" s="113">
        <v>364589.41369999998</v>
      </c>
    </row>
    <row r="310" spans="2:10" x14ac:dyDescent="0.35">
      <c r="B310" s="8">
        <f t="shared" si="4"/>
        <v>308</v>
      </c>
      <c r="C310" s="8">
        <v>72474</v>
      </c>
      <c r="D310" s="8">
        <v>1839</v>
      </c>
      <c r="E310" s="8">
        <v>33172</v>
      </c>
      <c r="F310" s="8" t="s">
        <v>380</v>
      </c>
      <c r="G310" s="8" t="s">
        <v>443</v>
      </c>
      <c r="H310" s="8" t="s">
        <v>411</v>
      </c>
      <c r="I310" s="8" t="s">
        <v>416</v>
      </c>
      <c r="J310" s="113">
        <v>218800.12239999999</v>
      </c>
    </row>
    <row r="311" spans="2:10" x14ac:dyDescent="0.35">
      <c r="B311" s="8">
        <f t="shared" si="4"/>
        <v>309</v>
      </c>
      <c r="C311" s="8">
        <v>72352</v>
      </c>
      <c r="D311" s="8">
        <v>1921</v>
      </c>
      <c r="E311" s="8">
        <v>33014</v>
      </c>
      <c r="F311" s="8" t="s">
        <v>380</v>
      </c>
      <c r="G311" s="8" t="s">
        <v>444</v>
      </c>
      <c r="H311" s="8" t="s">
        <v>411</v>
      </c>
      <c r="I311" s="8" t="s">
        <v>416</v>
      </c>
      <c r="J311" s="113">
        <v>310897.41409999999</v>
      </c>
    </row>
    <row r="312" spans="2:10" x14ac:dyDescent="0.35">
      <c r="B312" s="8">
        <f t="shared" si="4"/>
        <v>310</v>
      </c>
      <c r="C312" s="8">
        <v>72400</v>
      </c>
      <c r="D312" s="8">
        <v>1936</v>
      </c>
      <c r="E312" s="8">
        <v>33071</v>
      </c>
      <c r="F312" s="8" t="s">
        <v>380</v>
      </c>
      <c r="G312" s="8" t="s">
        <v>424</v>
      </c>
      <c r="H312" s="8" t="s">
        <v>411</v>
      </c>
      <c r="I312" s="8" t="s">
        <v>412</v>
      </c>
      <c r="J312" s="113">
        <v>452800.35210000002</v>
      </c>
    </row>
    <row r="313" spans="2:10" x14ac:dyDescent="0.35">
      <c r="B313" s="8">
        <f t="shared" si="4"/>
        <v>311</v>
      </c>
      <c r="C313" s="8">
        <v>72541</v>
      </c>
      <c r="D313" s="8">
        <v>1995</v>
      </c>
      <c r="E313" s="8">
        <v>33322</v>
      </c>
      <c r="F313" s="8" t="s">
        <v>380</v>
      </c>
      <c r="G313" s="8" t="s">
        <v>445</v>
      </c>
      <c r="H313" s="8" t="s">
        <v>411</v>
      </c>
      <c r="I313" s="8" t="s">
        <v>412</v>
      </c>
      <c r="J313" s="113">
        <v>208846.82190000001</v>
      </c>
    </row>
    <row r="314" spans="2:10" x14ac:dyDescent="0.35">
      <c r="B314" s="8">
        <f t="shared" si="4"/>
        <v>312</v>
      </c>
      <c r="C314" s="8">
        <v>72528</v>
      </c>
      <c r="D314" s="8">
        <v>2024</v>
      </c>
      <c r="E314" s="8">
        <v>33309</v>
      </c>
      <c r="F314" s="8" t="s">
        <v>380</v>
      </c>
      <c r="G314" s="8" t="s">
        <v>446</v>
      </c>
      <c r="H314" s="8" t="s">
        <v>411</v>
      </c>
      <c r="I314" s="8" t="s">
        <v>412</v>
      </c>
      <c r="J314" s="113">
        <v>273947.37060000002</v>
      </c>
    </row>
    <row r="315" spans="2:10" x14ac:dyDescent="0.35">
      <c r="B315" s="8">
        <f t="shared" si="4"/>
        <v>313</v>
      </c>
      <c r="C315" s="8">
        <v>72437</v>
      </c>
      <c r="D315" s="8">
        <v>2028</v>
      </c>
      <c r="E315" s="8">
        <v>33134</v>
      </c>
      <c r="F315" s="8" t="s">
        <v>380</v>
      </c>
      <c r="G315" s="8" t="s">
        <v>447</v>
      </c>
      <c r="H315" s="8" t="s">
        <v>411</v>
      </c>
      <c r="I315" s="8" t="s">
        <v>416</v>
      </c>
      <c r="J315" s="113">
        <v>554912.9081</v>
      </c>
    </row>
    <row r="316" spans="2:10" x14ac:dyDescent="0.35">
      <c r="B316" s="8">
        <f t="shared" si="4"/>
        <v>314</v>
      </c>
      <c r="C316" s="8">
        <v>72387</v>
      </c>
      <c r="D316" s="8">
        <v>2087</v>
      </c>
      <c r="E316" s="8">
        <v>33055</v>
      </c>
      <c r="F316" s="8" t="s">
        <v>380</v>
      </c>
      <c r="G316" s="8" t="s">
        <v>448</v>
      </c>
      <c r="H316" s="8" t="s">
        <v>411</v>
      </c>
      <c r="I316" s="8" t="s">
        <v>416</v>
      </c>
      <c r="J316" s="113">
        <v>344584.7353</v>
      </c>
    </row>
    <row r="317" spans="2:10" x14ac:dyDescent="0.35">
      <c r="B317" s="8">
        <f t="shared" si="4"/>
        <v>315</v>
      </c>
      <c r="C317" s="8">
        <v>72536</v>
      </c>
      <c r="D317" s="8">
        <v>2101</v>
      </c>
      <c r="E317" s="8">
        <v>33317</v>
      </c>
      <c r="F317" s="8" t="s">
        <v>380</v>
      </c>
      <c r="G317" s="8" t="s">
        <v>433</v>
      </c>
      <c r="H317" s="8" t="s">
        <v>411</v>
      </c>
      <c r="I317" s="8" t="s">
        <v>412</v>
      </c>
      <c r="J317" s="113">
        <v>414483.26510000002</v>
      </c>
    </row>
    <row r="318" spans="2:10" x14ac:dyDescent="0.35">
      <c r="B318" s="8">
        <f t="shared" si="4"/>
        <v>316</v>
      </c>
      <c r="C318" s="8">
        <v>72603</v>
      </c>
      <c r="D318" s="8">
        <v>2131</v>
      </c>
      <c r="E318" s="8">
        <v>33437</v>
      </c>
      <c r="F318" s="8" t="s">
        <v>380</v>
      </c>
      <c r="G318" s="8" t="s">
        <v>437</v>
      </c>
      <c r="H318" s="8" t="s">
        <v>411</v>
      </c>
      <c r="I318" s="8" t="s">
        <v>438</v>
      </c>
      <c r="J318" s="113">
        <v>352045.8884</v>
      </c>
    </row>
    <row r="319" spans="2:10" x14ac:dyDescent="0.35">
      <c r="B319" s="8">
        <f t="shared" si="4"/>
        <v>317</v>
      </c>
      <c r="C319" s="8">
        <v>72368</v>
      </c>
      <c r="D319" s="8">
        <v>2155</v>
      </c>
      <c r="E319" s="8">
        <v>33030</v>
      </c>
      <c r="F319" s="8" t="s">
        <v>380</v>
      </c>
      <c r="G319" s="8" t="s">
        <v>420</v>
      </c>
      <c r="H319" s="8" t="s">
        <v>411</v>
      </c>
      <c r="I319" s="8" t="s">
        <v>416</v>
      </c>
      <c r="J319" s="113">
        <v>335932.2084</v>
      </c>
    </row>
    <row r="320" spans="2:10" x14ac:dyDescent="0.35">
      <c r="B320" s="8">
        <f t="shared" si="4"/>
        <v>318</v>
      </c>
      <c r="C320" s="8">
        <v>72388</v>
      </c>
      <c r="D320" s="8">
        <v>2278</v>
      </c>
      <c r="E320" s="8">
        <v>33056</v>
      </c>
      <c r="F320" s="8" t="s">
        <v>380</v>
      </c>
      <c r="G320" s="8" t="s">
        <v>440</v>
      </c>
      <c r="H320" s="8" t="s">
        <v>411</v>
      </c>
      <c r="I320" s="8" t="s">
        <v>416</v>
      </c>
      <c r="J320" s="113">
        <v>324566.66110000003</v>
      </c>
    </row>
    <row r="321" spans="2:10" x14ac:dyDescent="0.35">
      <c r="B321" s="8">
        <f t="shared" si="4"/>
        <v>319</v>
      </c>
      <c r="C321" s="8">
        <v>72442</v>
      </c>
      <c r="D321" s="8">
        <v>2291</v>
      </c>
      <c r="E321" s="8">
        <v>33139</v>
      </c>
      <c r="F321" s="8" t="s">
        <v>380</v>
      </c>
      <c r="G321" s="8" t="s">
        <v>53</v>
      </c>
      <c r="H321" s="8" t="s">
        <v>411</v>
      </c>
      <c r="I321" s="8" t="s">
        <v>416</v>
      </c>
      <c r="J321" s="113">
        <v>326139.16029999999</v>
      </c>
    </row>
    <row r="322" spans="2:10" x14ac:dyDescent="0.35">
      <c r="B322" s="8">
        <f t="shared" si="4"/>
        <v>320</v>
      </c>
      <c r="C322" s="8">
        <v>72485</v>
      </c>
      <c r="D322" s="8">
        <v>2372</v>
      </c>
      <c r="E322" s="8">
        <v>33183</v>
      </c>
      <c r="F322" s="8" t="s">
        <v>380</v>
      </c>
      <c r="G322" s="8" t="s">
        <v>419</v>
      </c>
      <c r="H322" s="8" t="s">
        <v>411</v>
      </c>
      <c r="I322" s="8" t="s">
        <v>416</v>
      </c>
      <c r="J322" s="113">
        <v>274121.77990000002</v>
      </c>
    </row>
    <row r="323" spans="2:10" x14ac:dyDescent="0.35">
      <c r="B323" s="8">
        <f t="shared" si="4"/>
        <v>321</v>
      </c>
      <c r="C323" s="8">
        <v>72608</v>
      </c>
      <c r="D323" s="8">
        <v>2493</v>
      </c>
      <c r="E323" s="8">
        <v>33442</v>
      </c>
      <c r="F323" s="8" t="s">
        <v>380</v>
      </c>
      <c r="G323" s="8" t="s">
        <v>449</v>
      </c>
      <c r="H323" s="8" t="s">
        <v>411</v>
      </c>
      <c r="I323" s="8" t="s">
        <v>412</v>
      </c>
      <c r="J323" s="113">
        <v>138838.42720000001</v>
      </c>
    </row>
    <row r="324" spans="2:10" x14ac:dyDescent="0.35">
      <c r="B324" s="8">
        <f t="shared" si="4"/>
        <v>322</v>
      </c>
      <c r="C324" s="8">
        <v>72438</v>
      </c>
      <c r="D324" s="8">
        <v>2549</v>
      </c>
      <c r="E324" s="8">
        <v>33135</v>
      </c>
      <c r="F324" s="8" t="s">
        <v>380</v>
      </c>
      <c r="G324" s="8" t="s">
        <v>419</v>
      </c>
      <c r="H324" s="8" t="s">
        <v>411</v>
      </c>
      <c r="I324" s="8" t="s">
        <v>416</v>
      </c>
      <c r="J324" s="113">
        <v>328881.05430000002</v>
      </c>
    </row>
    <row r="325" spans="2:10" x14ac:dyDescent="0.35">
      <c r="B325" s="8">
        <f t="shared" ref="B325:B388" si="5">B324+1</f>
        <v>323</v>
      </c>
      <c r="C325" s="8">
        <v>72563</v>
      </c>
      <c r="D325" s="8">
        <v>2575</v>
      </c>
      <c r="E325" s="8">
        <v>33351</v>
      </c>
      <c r="F325" s="8" t="s">
        <v>380</v>
      </c>
      <c r="G325" s="8" t="s">
        <v>445</v>
      </c>
      <c r="H325" s="8" t="s">
        <v>411</v>
      </c>
      <c r="I325" s="8" t="s">
        <v>412</v>
      </c>
      <c r="J325" s="113">
        <v>281254.3946</v>
      </c>
    </row>
    <row r="326" spans="2:10" x14ac:dyDescent="0.35">
      <c r="B326" s="8">
        <f t="shared" si="5"/>
        <v>324</v>
      </c>
      <c r="C326" s="8">
        <v>72601</v>
      </c>
      <c r="D326" s="8">
        <v>2673</v>
      </c>
      <c r="E326" s="8">
        <v>33435</v>
      </c>
      <c r="F326" s="8" t="s">
        <v>380</v>
      </c>
      <c r="G326" s="8" t="s">
        <v>437</v>
      </c>
      <c r="H326" s="8" t="s">
        <v>411</v>
      </c>
      <c r="I326" s="8" t="s">
        <v>438</v>
      </c>
      <c r="J326" s="113">
        <v>221589.22560000001</v>
      </c>
    </row>
    <row r="327" spans="2:10" x14ac:dyDescent="0.35">
      <c r="B327" s="8">
        <f t="shared" si="5"/>
        <v>325</v>
      </c>
      <c r="C327" s="8">
        <v>72402</v>
      </c>
      <c r="D327" s="8">
        <v>2766</v>
      </c>
      <c r="E327" s="8">
        <v>33073</v>
      </c>
      <c r="F327" s="8" t="s">
        <v>380</v>
      </c>
      <c r="G327" s="8" t="s">
        <v>450</v>
      </c>
      <c r="H327" s="8" t="s">
        <v>411</v>
      </c>
      <c r="I327" s="8" t="s">
        <v>412</v>
      </c>
      <c r="J327" s="113">
        <v>410025.50569999998</v>
      </c>
    </row>
    <row r="328" spans="2:10" x14ac:dyDescent="0.35">
      <c r="B328" s="8">
        <f t="shared" si="5"/>
        <v>326</v>
      </c>
      <c r="C328" s="8">
        <v>72444</v>
      </c>
      <c r="D328" s="8">
        <v>2777</v>
      </c>
      <c r="E328" s="8">
        <v>33141</v>
      </c>
      <c r="F328" s="8" t="s">
        <v>380</v>
      </c>
      <c r="G328" s="8" t="s">
        <v>53</v>
      </c>
      <c r="H328" s="8" t="s">
        <v>411</v>
      </c>
      <c r="I328" s="8" t="s">
        <v>416</v>
      </c>
      <c r="J328" s="113">
        <v>282157.46980000002</v>
      </c>
    </row>
    <row r="329" spans="2:10" x14ac:dyDescent="0.35">
      <c r="B329" s="8">
        <f t="shared" si="5"/>
        <v>327</v>
      </c>
      <c r="C329" s="8">
        <v>72389</v>
      </c>
      <c r="D329" s="8">
        <v>2883</v>
      </c>
      <c r="E329" s="8">
        <v>33060</v>
      </c>
      <c r="F329" s="8" t="s">
        <v>380</v>
      </c>
      <c r="G329" s="8" t="s">
        <v>425</v>
      </c>
      <c r="H329" s="8" t="s">
        <v>411</v>
      </c>
      <c r="I329" s="8" t="s">
        <v>412</v>
      </c>
      <c r="J329" s="113">
        <v>312825.53739999997</v>
      </c>
    </row>
    <row r="330" spans="2:10" x14ac:dyDescent="0.35">
      <c r="B330" s="8">
        <f t="shared" si="5"/>
        <v>328</v>
      </c>
      <c r="C330" s="8">
        <v>72482</v>
      </c>
      <c r="D330" s="8">
        <v>2961</v>
      </c>
      <c r="E330" s="8">
        <v>33180</v>
      </c>
      <c r="F330" s="8" t="s">
        <v>380</v>
      </c>
      <c r="G330" s="8" t="s">
        <v>451</v>
      </c>
      <c r="H330" s="8" t="s">
        <v>411</v>
      </c>
      <c r="I330" s="8" t="s">
        <v>416</v>
      </c>
      <c r="J330" s="113">
        <v>353958.54879999999</v>
      </c>
    </row>
    <row r="331" spans="2:10" x14ac:dyDescent="0.35">
      <c r="B331" s="8">
        <f t="shared" si="5"/>
        <v>329</v>
      </c>
      <c r="C331" s="8">
        <v>72398</v>
      </c>
      <c r="D331" s="8">
        <v>2981</v>
      </c>
      <c r="E331" s="8">
        <v>33069</v>
      </c>
      <c r="F331" s="8" t="s">
        <v>380</v>
      </c>
      <c r="G331" s="8" t="s">
        <v>425</v>
      </c>
      <c r="H331" s="8" t="s">
        <v>411</v>
      </c>
      <c r="I331" s="8" t="s">
        <v>412</v>
      </c>
      <c r="J331" s="113">
        <v>197080.82800000001</v>
      </c>
    </row>
    <row r="332" spans="2:10" x14ac:dyDescent="0.35">
      <c r="B332" s="8">
        <f t="shared" si="5"/>
        <v>330</v>
      </c>
      <c r="C332" s="8">
        <v>72476</v>
      </c>
      <c r="D332" s="8">
        <v>3015</v>
      </c>
      <c r="E332" s="8">
        <v>33174</v>
      </c>
      <c r="F332" s="8" t="s">
        <v>380</v>
      </c>
      <c r="G332" s="8" t="s">
        <v>443</v>
      </c>
      <c r="H332" s="8" t="s">
        <v>411</v>
      </c>
      <c r="I332" s="8" t="s">
        <v>416</v>
      </c>
      <c r="J332" s="113">
        <v>316095.68949999998</v>
      </c>
    </row>
    <row r="333" spans="2:10" x14ac:dyDescent="0.35">
      <c r="B333" s="8">
        <f t="shared" si="5"/>
        <v>331</v>
      </c>
      <c r="C333" s="8">
        <v>72351</v>
      </c>
      <c r="D333" s="8">
        <v>3093</v>
      </c>
      <c r="E333" s="8">
        <v>33013</v>
      </c>
      <c r="F333" s="8" t="s">
        <v>380</v>
      </c>
      <c r="G333" s="8" t="s">
        <v>415</v>
      </c>
      <c r="H333" s="8" t="s">
        <v>411</v>
      </c>
      <c r="I333" s="8" t="s">
        <v>416</v>
      </c>
      <c r="J333" s="113">
        <v>398824.49589999998</v>
      </c>
    </row>
    <row r="334" spans="2:10" x14ac:dyDescent="0.35">
      <c r="B334" s="8">
        <f t="shared" si="5"/>
        <v>332</v>
      </c>
      <c r="C334" s="8">
        <v>72545</v>
      </c>
      <c r="D334" s="8">
        <v>3139</v>
      </c>
      <c r="E334" s="8">
        <v>33326</v>
      </c>
      <c r="F334" s="8" t="s">
        <v>380</v>
      </c>
      <c r="G334" s="8" t="s">
        <v>452</v>
      </c>
      <c r="H334" s="8" t="s">
        <v>411</v>
      </c>
      <c r="I334" s="8" t="s">
        <v>412</v>
      </c>
      <c r="J334" s="113">
        <v>402396.3321</v>
      </c>
    </row>
    <row r="335" spans="2:10" x14ac:dyDescent="0.35">
      <c r="B335" s="8">
        <f t="shared" si="5"/>
        <v>333</v>
      </c>
      <c r="C335" s="8">
        <v>72433</v>
      </c>
      <c r="D335" s="8">
        <v>3150</v>
      </c>
      <c r="E335" s="8">
        <v>33130</v>
      </c>
      <c r="F335" s="8" t="s">
        <v>380</v>
      </c>
      <c r="G335" s="8" t="s">
        <v>419</v>
      </c>
      <c r="H335" s="8" t="s">
        <v>411</v>
      </c>
      <c r="I335" s="8" t="s">
        <v>416</v>
      </c>
      <c r="J335" s="113">
        <v>330523.71409999998</v>
      </c>
    </row>
    <row r="336" spans="2:10" x14ac:dyDescent="0.35">
      <c r="B336" s="8">
        <f t="shared" si="5"/>
        <v>334</v>
      </c>
      <c r="C336" s="8">
        <v>72453</v>
      </c>
      <c r="D336" s="8">
        <v>3206</v>
      </c>
      <c r="E336" s="8">
        <v>33150</v>
      </c>
      <c r="F336" s="8" t="s">
        <v>380</v>
      </c>
      <c r="G336" s="8" t="s">
        <v>435</v>
      </c>
      <c r="H336" s="8" t="s">
        <v>411</v>
      </c>
      <c r="I336" s="8" t="s">
        <v>416</v>
      </c>
      <c r="J336" s="113">
        <v>288481.14980000001</v>
      </c>
    </row>
    <row r="337" spans="2:10" x14ac:dyDescent="0.35">
      <c r="B337" s="8">
        <f t="shared" si="5"/>
        <v>335</v>
      </c>
      <c r="C337" s="8">
        <v>72436</v>
      </c>
      <c r="D337" s="8">
        <v>3216</v>
      </c>
      <c r="E337" s="8">
        <v>33133</v>
      </c>
      <c r="F337" s="8" t="s">
        <v>380</v>
      </c>
      <c r="G337" s="8" t="s">
        <v>419</v>
      </c>
      <c r="H337" s="8" t="s">
        <v>411</v>
      </c>
      <c r="I337" s="8" t="s">
        <v>416</v>
      </c>
      <c r="J337" s="113">
        <v>662142.10629999998</v>
      </c>
    </row>
    <row r="338" spans="2:10" x14ac:dyDescent="0.35">
      <c r="B338" s="8">
        <f t="shared" si="5"/>
        <v>336</v>
      </c>
      <c r="C338" s="8">
        <v>72446</v>
      </c>
      <c r="D338" s="8">
        <v>3239</v>
      </c>
      <c r="E338" s="8">
        <v>33143</v>
      </c>
      <c r="F338" s="8" t="s">
        <v>380</v>
      </c>
      <c r="G338" s="8" t="s">
        <v>453</v>
      </c>
      <c r="H338" s="8" t="s">
        <v>411</v>
      </c>
      <c r="I338" s="8" t="s">
        <v>416</v>
      </c>
      <c r="J338" s="113">
        <v>557747.60589999997</v>
      </c>
    </row>
    <row r="339" spans="2:10" x14ac:dyDescent="0.35">
      <c r="B339" s="8">
        <f t="shared" si="5"/>
        <v>337</v>
      </c>
      <c r="C339" s="8">
        <v>72364</v>
      </c>
      <c r="D339" s="8">
        <v>3246</v>
      </c>
      <c r="E339" s="8">
        <v>33026</v>
      </c>
      <c r="F339" s="8" t="s">
        <v>380</v>
      </c>
      <c r="G339" s="8" t="s">
        <v>410</v>
      </c>
      <c r="H339" s="8" t="s">
        <v>411</v>
      </c>
      <c r="I339" s="8" t="s">
        <v>412</v>
      </c>
      <c r="J339" s="113">
        <v>333433.83439999999</v>
      </c>
    </row>
    <row r="340" spans="2:10" x14ac:dyDescent="0.35">
      <c r="B340" s="8">
        <f t="shared" si="5"/>
        <v>338</v>
      </c>
      <c r="C340" s="8">
        <v>72459</v>
      </c>
      <c r="D340" s="8">
        <v>3277</v>
      </c>
      <c r="E340" s="8">
        <v>33156</v>
      </c>
      <c r="F340" s="8" t="s">
        <v>380</v>
      </c>
      <c r="G340" s="8" t="s">
        <v>454</v>
      </c>
      <c r="H340" s="8" t="s">
        <v>411</v>
      </c>
      <c r="I340" s="8" t="s">
        <v>416</v>
      </c>
      <c r="J340" s="113">
        <v>867979.35380000004</v>
      </c>
    </row>
    <row r="341" spans="2:10" x14ac:dyDescent="0.35">
      <c r="B341" s="8">
        <f t="shared" si="5"/>
        <v>339</v>
      </c>
      <c r="C341" s="8">
        <v>72544</v>
      </c>
      <c r="D341" s="8">
        <v>3421</v>
      </c>
      <c r="E341" s="8">
        <v>33325</v>
      </c>
      <c r="F341" s="8" t="s">
        <v>380</v>
      </c>
      <c r="G341" s="8" t="s">
        <v>455</v>
      </c>
      <c r="H341" s="8" t="s">
        <v>411</v>
      </c>
      <c r="I341" s="8" t="s">
        <v>412</v>
      </c>
      <c r="J341" s="113">
        <v>452097.88990000001</v>
      </c>
    </row>
    <row r="342" spans="2:10" x14ac:dyDescent="0.35">
      <c r="B342" s="8">
        <f t="shared" si="5"/>
        <v>340</v>
      </c>
      <c r="C342" s="8">
        <v>72475</v>
      </c>
      <c r="D342" s="8">
        <v>3434</v>
      </c>
      <c r="E342" s="8">
        <v>33173</v>
      </c>
      <c r="F342" s="8" t="s">
        <v>380</v>
      </c>
      <c r="G342" s="8" t="s">
        <v>419</v>
      </c>
      <c r="H342" s="8" t="s">
        <v>411</v>
      </c>
      <c r="I342" s="8" t="s">
        <v>416</v>
      </c>
      <c r="J342" s="113">
        <v>408612.49180000002</v>
      </c>
    </row>
    <row r="343" spans="2:10" x14ac:dyDescent="0.35">
      <c r="B343" s="8">
        <f t="shared" si="5"/>
        <v>341</v>
      </c>
      <c r="C343" s="8">
        <v>72547</v>
      </c>
      <c r="D343" s="8">
        <v>3480</v>
      </c>
      <c r="E343" s="8">
        <v>33328</v>
      </c>
      <c r="F343" s="8" t="s">
        <v>380</v>
      </c>
      <c r="G343" s="8" t="s">
        <v>455</v>
      </c>
      <c r="H343" s="8" t="s">
        <v>411</v>
      </c>
      <c r="I343" s="8" t="s">
        <v>412</v>
      </c>
      <c r="J343" s="113">
        <v>475648.56699999998</v>
      </c>
    </row>
    <row r="344" spans="2:10" x14ac:dyDescent="0.35">
      <c r="B344" s="8">
        <f t="shared" si="5"/>
        <v>342</v>
      </c>
      <c r="C344" s="8">
        <v>72430</v>
      </c>
      <c r="D344" s="8">
        <v>3509</v>
      </c>
      <c r="E344" s="8">
        <v>33127</v>
      </c>
      <c r="F344" s="8" t="s">
        <v>380</v>
      </c>
      <c r="G344" s="8" t="s">
        <v>419</v>
      </c>
      <c r="H344" s="8" t="s">
        <v>411</v>
      </c>
      <c r="I344" s="8" t="s">
        <v>416</v>
      </c>
      <c r="J344" s="113">
        <v>318831.14350000001</v>
      </c>
    </row>
    <row r="345" spans="2:10" x14ac:dyDescent="0.35">
      <c r="B345" s="8">
        <f t="shared" si="5"/>
        <v>343</v>
      </c>
      <c r="C345" s="8">
        <v>72611</v>
      </c>
      <c r="D345" s="8">
        <v>3532</v>
      </c>
      <c r="E345" s="8">
        <v>33445</v>
      </c>
      <c r="F345" s="8" t="s">
        <v>380</v>
      </c>
      <c r="G345" s="8" t="s">
        <v>456</v>
      </c>
      <c r="H345" s="8" t="s">
        <v>411</v>
      </c>
      <c r="I345" s="8" t="s">
        <v>438</v>
      </c>
      <c r="J345" s="113">
        <v>216568.70259999999</v>
      </c>
    </row>
    <row r="346" spans="2:10" x14ac:dyDescent="0.35">
      <c r="B346" s="8">
        <f t="shared" si="5"/>
        <v>344</v>
      </c>
      <c r="C346" s="8">
        <v>72448</v>
      </c>
      <c r="D346" s="8">
        <v>3704</v>
      </c>
      <c r="E346" s="8">
        <v>33145</v>
      </c>
      <c r="F346" s="8" t="s">
        <v>380</v>
      </c>
      <c r="G346" s="8" t="s">
        <v>419</v>
      </c>
      <c r="H346" s="8" t="s">
        <v>411</v>
      </c>
      <c r="I346" s="8" t="s">
        <v>416</v>
      </c>
      <c r="J346" s="113">
        <v>468403.07799999998</v>
      </c>
    </row>
    <row r="347" spans="2:10" x14ac:dyDescent="0.35">
      <c r="B347" s="8">
        <f t="shared" si="5"/>
        <v>345</v>
      </c>
      <c r="C347" s="8">
        <v>72386</v>
      </c>
      <c r="D347" s="8">
        <v>3809</v>
      </c>
      <c r="E347" s="8">
        <v>33054</v>
      </c>
      <c r="F347" s="8" t="s">
        <v>380</v>
      </c>
      <c r="G347" s="8" t="s">
        <v>457</v>
      </c>
      <c r="H347" s="8" t="s">
        <v>411</v>
      </c>
      <c r="I347" s="8" t="s">
        <v>416</v>
      </c>
      <c r="J347" s="113">
        <v>286037.4608</v>
      </c>
    </row>
    <row r="348" spans="2:10" x14ac:dyDescent="0.35">
      <c r="B348" s="8">
        <f t="shared" si="5"/>
        <v>346</v>
      </c>
      <c r="C348" s="8">
        <v>72552</v>
      </c>
      <c r="D348" s="8">
        <v>3883</v>
      </c>
      <c r="E348" s="8">
        <v>33334</v>
      </c>
      <c r="F348" s="8" t="s">
        <v>380</v>
      </c>
      <c r="G348" s="8" t="s">
        <v>446</v>
      </c>
      <c r="H348" s="8" t="s">
        <v>411</v>
      </c>
      <c r="I348" s="8" t="s">
        <v>412</v>
      </c>
      <c r="J348" s="113">
        <v>341733.39010000002</v>
      </c>
    </row>
    <row r="349" spans="2:10" x14ac:dyDescent="0.35">
      <c r="B349" s="8">
        <f t="shared" si="5"/>
        <v>347</v>
      </c>
      <c r="C349" s="8">
        <v>72447</v>
      </c>
      <c r="D349" s="8">
        <v>3972</v>
      </c>
      <c r="E349" s="8">
        <v>33144</v>
      </c>
      <c r="F349" s="8" t="s">
        <v>380</v>
      </c>
      <c r="G349" s="8" t="s">
        <v>419</v>
      </c>
      <c r="H349" s="8" t="s">
        <v>411</v>
      </c>
      <c r="I349" s="8" t="s">
        <v>416</v>
      </c>
      <c r="J349" s="113">
        <v>443693.2781</v>
      </c>
    </row>
    <row r="350" spans="2:10" x14ac:dyDescent="0.35">
      <c r="B350" s="8">
        <f t="shared" si="5"/>
        <v>348</v>
      </c>
      <c r="C350" s="8">
        <v>72396</v>
      </c>
      <c r="D350" s="8">
        <v>3986</v>
      </c>
      <c r="E350" s="8">
        <v>33067</v>
      </c>
      <c r="F350" s="8" t="s">
        <v>380</v>
      </c>
      <c r="G350" s="8" t="s">
        <v>439</v>
      </c>
      <c r="H350" s="8" t="s">
        <v>411</v>
      </c>
      <c r="I350" s="8" t="s">
        <v>412</v>
      </c>
      <c r="J350" s="113">
        <v>561424.08920000005</v>
      </c>
    </row>
    <row r="351" spans="2:10" x14ac:dyDescent="0.35">
      <c r="B351" s="8">
        <f t="shared" si="5"/>
        <v>349</v>
      </c>
      <c r="C351" s="8">
        <v>72527</v>
      </c>
      <c r="D351" s="8">
        <v>4008</v>
      </c>
      <c r="E351" s="8">
        <v>33308</v>
      </c>
      <c r="F351" s="8" t="s">
        <v>380</v>
      </c>
      <c r="G351" s="8" t="s">
        <v>414</v>
      </c>
      <c r="H351" s="8" t="s">
        <v>411</v>
      </c>
      <c r="I351" s="8" t="s">
        <v>412</v>
      </c>
      <c r="J351" s="113">
        <v>417149.85930000001</v>
      </c>
    </row>
    <row r="352" spans="2:10" x14ac:dyDescent="0.35">
      <c r="B352" s="8">
        <f t="shared" si="5"/>
        <v>350</v>
      </c>
      <c r="C352" s="8">
        <v>72441</v>
      </c>
      <c r="D352" s="8">
        <v>4014</v>
      </c>
      <c r="E352" s="8">
        <v>33138</v>
      </c>
      <c r="F352" s="8" t="s">
        <v>380</v>
      </c>
      <c r="G352" s="8" t="s">
        <v>419</v>
      </c>
      <c r="H352" s="8" t="s">
        <v>411</v>
      </c>
      <c r="I352" s="8" t="s">
        <v>416</v>
      </c>
      <c r="J352" s="113">
        <v>507183.5392</v>
      </c>
    </row>
    <row r="353" spans="2:10" x14ac:dyDescent="0.35">
      <c r="B353" s="8">
        <f t="shared" si="5"/>
        <v>351</v>
      </c>
      <c r="C353" s="8">
        <v>72607</v>
      </c>
      <c r="D353" s="8">
        <v>4038</v>
      </c>
      <c r="E353" s="8">
        <v>33441</v>
      </c>
      <c r="F353" s="8" t="s">
        <v>380</v>
      </c>
      <c r="G353" s="8" t="s">
        <v>449</v>
      </c>
      <c r="H353" s="8" t="s">
        <v>411</v>
      </c>
      <c r="I353" s="8" t="s">
        <v>412</v>
      </c>
      <c r="J353" s="113">
        <v>300915.23239999998</v>
      </c>
    </row>
    <row r="354" spans="2:10" x14ac:dyDescent="0.35">
      <c r="B354" s="8">
        <f t="shared" si="5"/>
        <v>352</v>
      </c>
      <c r="C354" s="8">
        <v>72487</v>
      </c>
      <c r="D354" s="8">
        <v>4056</v>
      </c>
      <c r="E354" s="8">
        <v>33185</v>
      </c>
      <c r="F354" s="8" t="s">
        <v>380</v>
      </c>
      <c r="G354" s="8"/>
      <c r="H354" s="8" t="s">
        <v>411</v>
      </c>
      <c r="I354" s="8" t="s">
        <v>416</v>
      </c>
      <c r="J354" s="113">
        <v>488141.09490000003</v>
      </c>
    </row>
    <row r="355" spans="2:10" x14ac:dyDescent="0.35">
      <c r="B355" s="8">
        <f t="shared" si="5"/>
        <v>353</v>
      </c>
      <c r="C355" s="8">
        <v>72533</v>
      </c>
      <c r="D355" s="8">
        <v>4197</v>
      </c>
      <c r="E355" s="8">
        <v>33314</v>
      </c>
      <c r="F355" s="8" t="s">
        <v>380</v>
      </c>
      <c r="G355" s="8" t="s">
        <v>455</v>
      </c>
      <c r="H355" s="8" t="s">
        <v>411</v>
      </c>
      <c r="I355" s="8" t="s">
        <v>412</v>
      </c>
      <c r="J355" s="113">
        <v>293519.60129999998</v>
      </c>
    </row>
    <row r="356" spans="2:10" x14ac:dyDescent="0.35">
      <c r="B356" s="8">
        <f t="shared" si="5"/>
        <v>354</v>
      </c>
      <c r="C356" s="8">
        <v>72469</v>
      </c>
      <c r="D356" s="8">
        <v>4293</v>
      </c>
      <c r="E356" s="8">
        <v>33166</v>
      </c>
      <c r="F356" s="8" t="s">
        <v>380</v>
      </c>
      <c r="G356" s="8" t="s">
        <v>458</v>
      </c>
      <c r="H356" s="8" t="s">
        <v>411</v>
      </c>
      <c r="I356" s="8" t="s">
        <v>416</v>
      </c>
      <c r="J356" s="113">
        <v>411428.92259999999</v>
      </c>
    </row>
    <row r="357" spans="2:10" x14ac:dyDescent="0.35">
      <c r="B357" s="8">
        <f t="shared" si="5"/>
        <v>355</v>
      </c>
      <c r="C357" s="8">
        <v>72612</v>
      </c>
      <c r="D357" s="8">
        <v>4337</v>
      </c>
      <c r="E357" s="8">
        <v>33446</v>
      </c>
      <c r="F357" s="8" t="s">
        <v>380</v>
      </c>
      <c r="G357" s="8" t="s">
        <v>456</v>
      </c>
      <c r="H357" s="8" t="s">
        <v>411</v>
      </c>
      <c r="I357" s="8" t="s">
        <v>438</v>
      </c>
      <c r="J357" s="113">
        <v>277175.89049999998</v>
      </c>
    </row>
    <row r="358" spans="2:10" x14ac:dyDescent="0.35">
      <c r="B358" s="8">
        <f t="shared" si="5"/>
        <v>356</v>
      </c>
      <c r="C358" s="8">
        <v>72550</v>
      </c>
      <c r="D358" s="8">
        <v>4406</v>
      </c>
      <c r="E358" s="8">
        <v>33331</v>
      </c>
      <c r="F358" s="8" t="s">
        <v>380</v>
      </c>
      <c r="G358" s="8" t="s">
        <v>459</v>
      </c>
      <c r="H358" s="8" t="s">
        <v>411</v>
      </c>
      <c r="I358" s="8" t="s">
        <v>412</v>
      </c>
      <c r="J358" s="113">
        <v>605756.30149999994</v>
      </c>
    </row>
    <row r="359" spans="2:10" x14ac:dyDescent="0.35">
      <c r="B359" s="8">
        <f t="shared" si="5"/>
        <v>357</v>
      </c>
      <c r="C359" s="8">
        <v>72640</v>
      </c>
      <c r="D359" s="8">
        <v>4455</v>
      </c>
      <c r="E359" s="8">
        <v>33484</v>
      </c>
      <c r="F359" s="8" t="s">
        <v>380</v>
      </c>
      <c r="G359" s="8" t="s">
        <v>456</v>
      </c>
      <c r="H359" s="8" t="s">
        <v>411</v>
      </c>
      <c r="I359" s="8" t="s">
        <v>438</v>
      </c>
      <c r="J359" s="113">
        <v>168873.185</v>
      </c>
    </row>
    <row r="360" spans="2:10" x14ac:dyDescent="0.35">
      <c r="B360" s="8">
        <f t="shared" si="5"/>
        <v>358</v>
      </c>
      <c r="C360" s="8">
        <v>72366</v>
      </c>
      <c r="D360" s="8">
        <v>4491</v>
      </c>
      <c r="E360" s="8">
        <v>33028</v>
      </c>
      <c r="F360" s="8" t="s">
        <v>380</v>
      </c>
      <c r="G360" s="8" t="s">
        <v>410</v>
      </c>
      <c r="H360" s="8" t="s">
        <v>411</v>
      </c>
      <c r="I360" s="8" t="s">
        <v>412</v>
      </c>
      <c r="J360" s="113">
        <v>513904.41409999999</v>
      </c>
    </row>
    <row r="361" spans="2:10" x14ac:dyDescent="0.35">
      <c r="B361" s="8">
        <f t="shared" si="5"/>
        <v>359</v>
      </c>
      <c r="C361" s="8">
        <v>72470</v>
      </c>
      <c r="D361" s="8">
        <v>4715</v>
      </c>
      <c r="E361" s="8">
        <v>33167</v>
      </c>
      <c r="F361" s="8" t="s">
        <v>380</v>
      </c>
      <c r="G361" s="8" t="s">
        <v>460</v>
      </c>
      <c r="H361" s="8" t="s">
        <v>411</v>
      </c>
      <c r="I361" s="8" t="s">
        <v>416</v>
      </c>
      <c r="J361" s="113">
        <v>314670.1545</v>
      </c>
    </row>
    <row r="362" spans="2:10" x14ac:dyDescent="0.35">
      <c r="B362" s="8">
        <f t="shared" si="5"/>
        <v>360</v>
      </c>
      <c r="C362" s="8">
        <v>72592</v>
      </c>
      <c r="D362" s="8">
        <v>4881</v>
      </c>
      <c r="E362" s="8">
        <v>33426</v>
      </c>
      <c r="F362" s="8" t="s">
        <v>380</v>
      </c>
      <c r="G362" s="8" t="s">
        <v>437</v>
      </c>
      <c r="H362" s="8" t="s">
        <v>411</v>
      </c>
      <c r="I362" s="8" t="s">
        <v>438</v>
      </c>
      <c r="J362" s="113">
        <v>269864.23300000001</v>
      </c>
    </row>
    <row r="363" spans="2:10" x14ac:dyDescent="0.35">
      <c r="B363" s="8">
        <f t="shared" si="5"/>
        <v>361</v>
      </c>
      <c r="C363" s="8">
        <v>72491</v>
      </c>
      <c r="D363" s="8">
        <v>4910</v>
      </c>
      <c r="E363" s="8">
        <v>33189</v>
      </c>
      <c r="F363" s="8" t="s">
        <v>380</v>
      </c>
      <c r="G363" s="8" t="s">
        <v>461</v>
      </c>
      <c r="H363" s="8" t="s">
        <v>411</v>
      </c>
      <c r="I363" s="8" t="s">
        <v>416</v>
      </c>
      <c r="J363" s="113">
        <v>389296.44579999999</v>
      </c>
    </row>
    <row r="364" spans="2:10" x14ac:dyDescent="0.35">
      <c r="B364" s="8">
        <f t="shared" si="5"/>
        <v>362</v>
      </c>
      <c r="C364" s="8">
        <v>72391</v>
      </c>
      <c r="D364" s="8">
        <v>5162</v>
      </c>
      <c r="E364" s="8">
        <v>33062</v>
      </c>
      <c r="F364" s="8" t="s">
        <v>380</v>
      </c>
      <c r="G364" s="8" t="s">
        <v>425</v>
      </c>
      <c r="H364" s="8" t="s">
        <v>411</v>
      </c>
      <c r="I364" s="8" t="s">
        <v>412</v>
      </c>
      <c r="J364" s="113">
        <v>369561.77750000003</v>
      </c>
    </row>
    <row r="365" spans="2:10" x14ac:dyDescent="0.35">
      <c r="B365" s="8">
        <f t="shared" si="5"/>
        <v>363</v>
      </c>
      <c r="C365" s="8">
        <v>72471</v>
      </c>
      <c r="D365" s="8">
        <v>5190</v>
      </c>
      <c r="E365" s="8">
        <v>33168</v>
      </c>
      <c r="F365" s="8" t="s">
        <v>380</v>
      </c>
      <c r="G365" s="8" t="s">
        <v>427</v>
      </c>
      <c r="H365" s="8" t="s">
        <v>411</v>
      </c>
      <c r="I365" s="8" t="s">
        <v>416</v>
      </c>
      <c r="J365" s="113">
        <v>320438.63880000002</v>
      </c>
    </row>
    <row r="366" spans="2:10" x14ac:dyDescent="0.35">
      <c r="B366" s="8">
        <f t="shared" si="5"/>
        <v>364</v>
      </c>
      <c r="C366" s="8">
        <v>72597</v>
      </c>
      <c r="D366" s="8">
        <v>5211</v>
      </c>
      <c r="E366" s="8">
        <v>33431</v>
      </c>
      <c r="F366" s="8" t="s">
        <v>380</v>
      </c>
      <c r="G366" s="8" t="s">
        <v>442</v>
      </c>
      <c r="H366" s="8" t="s">
        <v>411</v>
      </c>
      <c r="I366" s="8" t="s">
        <v>438</v>
      </c>
      <c r="J366" s="113">
        <v>513463.11589999998</v>
      </c>
    </row>
    <row r="367" spans="2:10" x14ac:dyDescent="0.35">
      <c r="B367" s="8">
        <f t="shared" si="5"/>
        <v>365</v>
      </c>
      <c r="C367" s="8">
        <v>72546</v>
      </c>
      <c r="D367" s="8">
        <v>5320</v>
      </c>
      <c r="E367" s="8">
        <v>33327</v>
      </c>
      <c r="F367" s="8" t="s">
        <v>380</v>
      </c>
      <c r="G367" s="8" t="s">
        <v>452</v>
      </c>
      <c r="H367" s="8" t="s">
        <v>411</v>
      </c>
      <c r="I367" s="8" t="s">
        <v>412</v>
      </c>
      <c r="J367" s="113">
        <v>611369.12670000002</v>
      </c>
    </row>
    <row r="368" spans="2:10" x14ac:dyDescent="0.35">
      <c r="B368" s="8">
        <f t="shared" si="5"/>
        <v>366</v>
      </c>
      <c r="C368" s="8">
        <v>72443</v>
      </c>
      <c r="D368" s="8">
        <v>5438</v>
      </c>
      <c r="E368" s="8">
        <v>33140</v>
      </c>
      <c r="F368" s="8" t="s">
        <v>380</v>
      </c>
      <c r="G368" s="8" t="s">
        <v>53</v>
      </c>
      <c r="H368" s="8" t="s">
        <v>411</v>
      </c>
      <c r="I368" s="8" t="s">
        <v>416</v>
      </c>
      <c r="J368" s="113">
        <v>495972.93560000003</v>
      </c>
    </row>
    <row r="369" spans="2:10" x14ac:dyDescent="0.35">
      <c r="B369" s="8">
        <f t="shared" si="5"/>
        <v>367</v>
      </c>
      <c r="C369" s="8">
        <v>72610</v>
      </c>
      <c r="D369" s="8">
        <v>5443</v>
      </c>
      <c r="E369" s="8">
        <v>33444</v>
      </c>
      <c r="F369" s="8" t="s">
        <v>380</v>
      </c>
      <c r="G369" s="8" t="s">
        <v>456</v>
      </c>
      <c r="H369" s="8" t="s">
        <v>411</v>
      </c>
      <c r="I369" s="8" t="s">
        <v>438</v>
      </c>
      <c r="J369" s="113">
        <v>323107.46740000002</v>
      </c>
    </row>
    <row r="370" spans="2:10" x14ac:dyDescent="0.35">
      <c r="B370" s="8">
        <f t="shared" si="5"/>
        <v>368</v>
      </c>
      <c r="C370" s="8">
        <v>72645</v>
      </c>
      <c r="D370" s="8">
        <v>5469</v>
      </c>
      <c r="E370" s="8">
        <v>33496</v>
      </c>
      <c r="F370" s="8" t="s">
        <v>380</v>
      </c>
      <c r="G370" s="8" t="s">
        <v>442</v>
      </c>
      <c r="H370" s="8" t="s">
        <v>411</v>
      </c>
      <c r="I370" s="8" t="s">
        <v>438</v>
      </c>
      <c r="J370" s="113">
        <v>536008.17139999999</v>
      </c>
    </row>
    <row r="371" spans="2:10" x14ac:dyDescent="0.35">
      <c r="B371" s="8">
        <f t="shared" si="5"/>
        <v>369</v>
      </c>
      <c r="C371" s="8">
        <v>72542</v>
      </c>
      <c r="D371" s="8">
        <v>5484</v>
      </c>
      <c r="E371" s="8">
        <v>33323</v>
      </c>
      <c r="F371" s="8" t="s">
        <v>380</v>
      </c>
      <c r="G371" s="8" t="s">
        <v>433</v>
      </c>
      <c r="H371" s="8" t="s">
        <v>411</v>
      </c>
      <c r="I371" s="8" t="s">
        <v>412</v>
      </c>
      <c r="J371" s="113">
        <v>401149.90840000001</v>
      </c>
    </row>
    <row r="372" spans="2:10" x14ac:dyDescent="0.35">
      <c r="B372" s="8">
        <f t="shared" si="5"/>
        <v>370</v>
      </c>
      <c r="C372" s="8">
        <v>72486</v>
      </c>
      <c r="D372" s="8">
        <v>5500</v>
      </c>
      <c r="E372" s="8">
        <v>33184</v>
      </c>
      <c r="F372" s="8" t="s">
        <v>380</v>
      </c>
      <c r="G372" s="8" t="s">
        <v>430</v>
      </c>
      <c r="H372" s="8" t="s">
        <v>411</v>
      </c>
      <c r="I372" s="8" t="s">
        <v>416</v>
      </c>
      <c r="J372" s="113">
        <v>413297.15220000001</v>
      </c>
    </row>
    <row r="373" spans="2:10" x14ac:dyDescent="0.35">
      <c r="B373" s="8">
        <f t="shared" si="5"/>
        <v>371</v>
      </c>
      <c r="C373" s="8">
        <v>72434</v>
      </c>
      <c r="D373" s="8">
        <v>5570</v>
      </c>
      <c r="E373" s="8">
        <v>33131</v>
      </c>
      <c r="F373" s="8" t="s">
        <v>380</v>
      </c>
      <c r="G373" s="8" t="s">
        <v>419</v>
      </c>
      <c r="H373" s="8" t="s">
        <v>411</v>
      </c>
      <c r="I373" s="8" t="s">
        <v>416</v>
      </c>
      <c r="J373" s="113">
        <v>397082.0295</v>
      </c>
    </row>
    <row r="374" spans="2:10" x14ac:dyDescent="0.35">
      <c r="B374" s="8">
        <f t="shared" si="5"/>
        <v>372</v>
      </c>
      <c r="C374" s="8">
        <v>72641</v>
      </c>
      <c r="D374" s="8">
        <v>5671</v>
      </c>
      <c r="E374" s="8">
        <v>33486</v>
      </c>
      <c r="F374" s="8" t="s">
        <v>380</v>
      </c>
      <c r="G374" s="8" t="s">
        <v>442</v>
      </c>
      <c r="H374" s="8" t="s">
        <v>411</v>
      </c>
      <c r="I374" s="8" t="s">
        <v>438</v>
      </c>
      <c r="J374" s="113">
        <v>543581.12919999997</v>
      </c>
    </row>
    <row r="375" spans="2:10" x14ac:dyDescent="0.35">
      <c r="B375" s="8">
        <f t="shared" si="5"/>
        <v>373</v>
      </c>
      <c r="C375" s="8">
        <v>72642</v>
      </c>
      <c r="D375" s="8">
        <v>5742</v>
      </c>
      <c r="E375" s="8">
        <v>33487</v>
      </c>
      <c r="F375" s="8" t="s">
        <v>380</v>
      </c>
      <c r="G375" s="8" t="s">
        <v>442</v>
      </c>
      <c r="H375" s="8" t="s">
        <v>411</v>
      </c>
      <c r="I375" s="8" t="s">
        <v>438</v>
      </c>
      <c r="J375" s="113">
        <v>488989.20179999998</v>
      </c>
    </row>
    <row r="376" spans="2:10" x14ac:dyDescent="0.35">
      <c r="B376" s="8">
        <f t="shared" si="5"/>
        <v>374</v>
      </c>
      <c r="C376" s="8">
        <v>72440</v>
      </c>
      <c r="D376" s="8">
        <v>5769</v>
      </c>
      <c r="E376" s="8">
        <v>33137</v>
      </c>
      <c r="F376" s="8" t="s">
        <v>380</v>
      </c>
      <c r="G376" s="8" t="s">
        <v>419</v>
      </c>
      <c r="H376" s="8" t="s">
        <v>411</v>
      </c>
      <c r="I376" s="8" t="s">
        <v>416</v>
      </c>
      <c r="J376" s="113">
        <v>448477.18599999999</v>
      </c>
    </row>
    <row r="377" spans="2:10" x14ac:dyDescent="0.35">
      <c r="B377" s="8">
        <f t="shared" si="5"/>
        <v>375</v>
      </c>
      <c r="C377" s="8">
        <v>72600</v>
      </c>
      <c r="D377" s="8">
        <v>5843</v>
      </c>
      <c r="E377" s="8">
        <v>33434</v>
      </c>
      <c r="F377" s="8" t="s">
        <v>380</v>
      </c>
      <c r="G377" s="8" t="s">
        <v>442</v>
      </c>
      <c r="H377" s="8" t="s">
        <v>411</v>
      </c>
      <c r="I377" s="8" t="s">
        <v>438</v>
      </c>
      <c r="J377" s="113">
        <v>158938.25289999999</v>
      </c>
    </row>
    <row r="378" spans="2:10" x14ac:dyDescent="0.35">
      <c r="B378" s="8">
        <f t="shared" si="5"/>
        <v>376</v>
      </c>
      <c r="C378" s="8">
        <v>72598</v>
      </c>
      <c r="D378" s="8">
        <v>5943</v>
      </c>
      <c r="E378" s="8">
        <v>33432</v>
      </c>
      <c r="F378" s="8" t="s">
        <v>380</v>
      </c>
      <c r="G378" s="8" t="s">
        <v>442</v>
      </c>
      <c r="H378" s="8" t="s">
        <v>411</v>
      </c>
      <c r="I378" s="8" t="s">
        <v>438</v>
      </c>
      <c r="J378" s="113">
        <v>715505.51930000004</v>
      </c>
    </row>
    <row r="379" spans="2:10" x14ac:dyDescent="0.35">
      <c r="B379" s="8">
        <f t="shared" si="5"/>
        <v>377</v>
      </c>
      <c r="C379" s="8">
        <v>399573</v>
      </c>
      <c r="D379" s="8">
        <v>5968</v>
      </c>
      <c r="E379" s="8">
        <v>33472</v>
      </c>
      <c r="F379" s="8" t="s">
        <v>380</v>
      </c>
      <c r="G379" s="8" t="s">
        <v>437</v>
      </c>
      <c r="H379" s="8" t="s">
        <v>411</v>
      </c>
      <c r="I379" s="8" t="s">
        <v>438</v>
      </c>
      <c r="J379" s="113">
        <v>372656.5527</v>
      </c>
    </row>
    <row r="380" spans="2:10" x14ac:dyDescent="0.35">
      <c r="B380" s="8">
        <f t="shared" si="5"/>
        <v>378</v>
      </c>
      <c r="C380" s="8">
        <v>72483</v>
      </c>
      <c r="D380" s="8">
        <v>6298</v>
      </c>
      <c r="E380" s="8">
        <v>33181</v>
      </c>
      <c r="F380" s="8" t="s">
        <v>380</v>
      </c>
      <c r="G380" s="8" t="s">
        <v>427</v>
      </c>
      <c r="H380" s="8" t="s">
        <v>411</v>
      </c>
      <c r="I380" s="8" t="s">
        <v>416</v>
      </c>
      <c r="J380" s="113">
        <v>220050.90040000001</v>
      </c>
    </row>
    <row r="381" spans="2:10" x14ac:dyDescent="0.35">
      <c r="B381" s="8">
        <f t="shared" si="5"/>
        <v>379</v>
      </c>
      <c r="C381" s="8">
        <v>72372</v>
      </c>
      <c r="D381" s="8">
        <v>6380</v>
      </c>
      <c r="E381" s="8">
        <v>33034</v>
      </c>
      <c r="F381" s="8" t="s">
        <v>380</v>
      </c>
      <c r="G381" s="8" t="s">
        <v>462</v>
      </c>
      <c r="H381" s="8" t="s">
        <v>411</v>
      </c>
      <c r="I381" s="8" t="s">
        <v>416</v>
      </c>
      <c r="J381" s="113">
        <v>201737.91029999999</v>
      </c>
    </row>
    <row r="382" spans="2:10" x14ac:dyDescent="0.35">
      <c r="B382" s="8">
        <f t="shared" si="5"/>
        <v>380</v>
      </c>
      <c r="C382" s="8">
        <v>72596</v>
      </c>
      <c r="D382" s="8">
        <v>6390</v>
      </c>
      <c r="E382" s="8">
        <v>33430</v>
      </c>
      <c r="F382" s="8" t="s">
        <v>380</v>
      </c>
      <c r="G382" s="8" t="s">
        <v>463</v>
      </c>
      <c r="H382" s="8" t="s">
        <v>411</v>
      </c>
      <c r="I382" s="8" t="s">
        <v>438</v>
      </c>
      <c r="J382" s="113">
        <v>182501.30859999999</v>
      </c>
    </row>
    <row r="383" spans="2:10" x14ac:dyDescent="0.35">
      <c r="B383" s="8">
        <f t="shared" si="5"/>
        <v>381</v>
      </c>
      <c r="C383" s="8">
        <v>72489</v>
      </c>
      <c r="D383" s="8">
        <v>6657</v>
      </c>
      <c r="E383" s="8">
        <v>33187</v>
      </c>
      <c r="F383" s="8" t="s">
        <v>380</v>
      </c>
      <c r="G383" s="8" t="s">
        <v>419</v>
      </c>
      <c r="H383" s="8" t="s">
        <v>411</v>
      </c>
      <c r="I383" s="8" t="s">
        <v>416</v>
      </c>
      <c r="J383" s="113">
        <v>497905.38150000002</v>
      </c>
    </row>
    <row r="384" spans="2:10" x14ac:dyDescent="0.35">
      <c r="B384" s="8">
        <f t="shared" si="5"/>
        <v>382</v>
      </c>
      <c r="C384" s="8">
        <v>72523</v>
      </c>
      <c r="D384" s="8">
        <v>6691</v>
      </c>
      <c r="E384" s="8">
        <v>33304</v>
      </c>
      <c r="F384" s="8" t="s">
        <v>380</v>
      </c>
      <c r="G384" s="8" t="s">
        <v>414</v>
      </c>
      <c r="H384" s="8" t="s">
        <v>411</v>
      </c>
      <c r="I384" s="8" t="s">
        <v>412</v>
      </c>
      <c r="J384" s="113">
        <v>436232.50949999999</v>
      </c>
    </row>
    <row r="385" spans="2:10" x14ac:dyDescent="0.35">
      <c r="B385" s="8">
        <f t="shared" si="5"/>
        <v>383</v>
      </c>
      <c r="C385" s="8">
        <v>72439</v>
      </c>
      <c r="D385" s="8">
        <v>6928</v>
      </c>
      <c r="E385" s="8">
        <v>33136</v>
      </c>
      <c r="F385" s="8" t="s">
        <v>380</v>
      </c>
      <c r="G385" s="8" t="s">
        <v>419</v>
      </c>
      <c r="H385" s="8" t="s">
        <v>411</v>
      </c>
      <c r="I385" s="8" t="s">
        <v>416</v>
      </c>
      <c r="J385" s="113">
        <v>207866.68340000001</v>
      </c>
    </row>
    <row r="386" spans="2:10" x14ac:dyDescent="0.35">
      <c r="B386" s="8">
        <f t="shared" si="5"/>
        <v>384</v>
      </c>
      <c r="C386" s="8">
        <v>72647</v>
      </c>
      <c r="D386" s="8">
        <v>7290</v>
      </c>
      <c r="E386" s="8">
        <v>33498</v>
      </c>
      <c r="F386" s="8" t="s">
        <v>380</v>
      </c>
      <c r="G386" s="8" t="s">
        <v>442</v>
      </c>
      <c r="H386" s="8" t="s">
        <v>411</v>
      </c>
      <c r="I386" s="8" t="s">
        <v>438</v>
      </c>
      <c r="J386" s="113">
        <v>572398.14339999994</v>
      </c>
    </row>
    <row r="387" spans="2:10" x14ac:dyDescent="0.35">
      <c r="B387" s="8">
        <f t="shared" si="5"/>
        <v>385</v>
      </c>
      <c r="C387" s="8">
        <v>72395</v>
      </c>
      <c r="D387" s="8">
        <v>7372</v>
      </c>
      <c r="E387" s="8">
        <v>33066</v>
      </c>
      <c r="F387" s="8" t="s">
        <v>380</v>
      </c>
      <c r="G387" s="8" t="s">
        <v>450</v>
      </c>
      <c r="H387" s="8" t="s">
        <v>411</v>
      </c>
      <c r="I387" s="8" t="s">
        <v>412</v>
      </c>
      <c r="J387" s="113">
        <v>170868.70170000001</v>
      </c>
    </row>
    <row r="388" spans="2:10" x14ac:dyDescent="0.35">
      <c r="B388" s="8">
        <f t="shared" si="5"/>
        <v>386</v>
      </c>
      <c r="C388" s="8">
        <v>72457</v>
      </c>
      <c r="D388" s="8">
        <v>7391</v>
      </c>
      <c r="E388" s="8">
        <v>33154</v>
      </c>
      <c r="F388" s="8" t="s">
        <v>380</v>
      </c>
      <c r="G388" s="8" t="s">
        <v>464</v>
      </c>
      <c r="H388" s="8" t="s">
        <v>411</v>
      </c>
      <c r="I388" s="8" t="s">
        <v>416</v>
      </c>
      <c r="J388" s="113">
        <v>635919.59909999999</v>
      </c>
    </row>
    <row r="389" spans="2:10" x14ac:dyDescent="0.35">
      <c r="B389" s="8">
        <f t="shared" ref="B389:B452" si="6">B388+1</f>
        <v>387</v>
      </c>
      <c r="C389" s="8">
        <v>72449</v>
      </c>
      <c r="D389" s="8">
        <v>7509</v>
      </c>
      <c r="E389" s="8">
        <v>33146</v>
      </c>
      <c r="F389" s="8" t="s">
        <v>380</v>
      </c>
      <c r="G389" s="8" t="s">
        <v>447</v>
      </c>
      <c r="H389" s="8" t="s">
        <v>411</v>
      </c>
      <c r="I389" s="8" t="s">
        <v>416</v>
      </c>
      <c r="J389" s="113">
        <v>1014057.666</v>
      </c>
    </row>
    <row r="390" spans="2:10" x14ac:dyDescent="0.35">
      <c r="B390" s="8">
        <f t="shared" si="6"/>
        <v>388</v>
      </c>
      <c r="C390" s="8">
        <v>72520</v>
      </c>
      <c r="D390" s="8">
        <v>7517</v>
      </c>
      <c r="E390" s="8">
        <v>33301</v>
      </c>
      <c r="F390" s="8" t="s">
        <v>380</v>
      </c>
      <c r="G390" s="8" t="s">
        <v>414</v>
      </c>
      <c r="H390" s="8" t="s">
        <v>411</v>
      </c>
      <c r="I390" s="8" t="s">
        <v>412</v>
      </c>
      <c r="J390" s="113">
        <v>623820.26800000004</v>
      </c>
    </row>
    <row r="391" spans="2:10" x14ac:dyDescent="0.35">
      <c r="B391" s="8">
        <f t="shared" si="6"/>
        <v>389</v>
      </c>
      <c r="C391" s="8">
        <v>72452</v>
      </c>
      <c r="D391" s="8">
        <v>7519</v>
      </c>
      <c r="E391" s="8">
        <v>33149</v>
      </c>
      <c r="F391" s="8" t="s">
        <v>380</v>
      </c>
      <c r="G391" s="8" t="s">
        <v>465</v>
      </c>
      <c r="H391" s="8" t="s">
        <v>411</v>
      </c>
      <c r="I391" s="8" t="s">
        <v>416</v>
      </c>
      <c r="J391" s="113">
        <v>1060042.4820000001</v>
      </c>
    </row>
    <row r="392" spans="2:10" x14ac:dyDescent="0.35">
      <c r="B392" s="8">
        <f t="shared" si="6"/>
        <v>390</v>
      </c>
      <c r="C392" s="8">
        <v>72345</v>
      </c>
      <c r="D392" s="8">
        <v>7787</v>
      </c>
      <c r="E392" s="8">
        <v>33004</v>
      </c>
      <c r="F392" s="8" t="s">
        <v>380</v>
      </c>
      <c r="G392" s="8" t="s">
        <v>466</v>
      </c>
      <c r="H392" s="8" t="s">
        <v>411</v>
      </c>
      <c r="I392" s="8" t="s">
        <v>412</v>
      </c>
      <c r="J392" s="113">
        <v>242209.4828</v>
      </c>
    </row>
    <row r="393" spans="2:10" x14ac:dyDescent="0.35">
      <c r="B393" s="8">
        <f t="shared" si="6"/>
        <v>391</v>
      </c>
      <c r="C393" s="8">
        <v>72373</v>
      </c>
      <c r="D393" s="8">
        <v>7812</v>
      </c>
      <c r="E393" s="8">
        <v>33035</v>
      </c>
      <c r="F393" s="8" t="s">
        <v>380</v>
      </c>
      <c r="G393" s="8" t="s">
        <v>420</v>
      </c>
      <c r="H393" s="8" t="s">
        <v>411</v>
      </c>
      <c r="I393" s="8" t="s">
        <v>416</v>
      </c>
      <c r="J393" s="113"/>
    </row>
    <row r="394" spans="2:10" x14ac:dyDescent="0.35">
      <c r="B394" s="8">
        <f t="shared" si="6"/>
        <v>392</v>
      </c>
      <c r="C394" s="8">
        <v>72432</v>
      </c>
      <c r="D394" s="8">
        <v>8022</v>
      </c>
      <c r="E394" s="8">
        <v>33129</v>
      </c>
      <c r="F394" s="8" t="s">
        <v>380</v>
      </c>
      <c r="G394" s="8" t="s">
        <v>419</v>
      </c>
      <c r="H394" s="8" t="s">
        <v>411</v>
      </c>
      <c r="I394" s="8" t="s">
        <v>416</v>
      </c>
      <c r="J394" s="113">
        <v>484180.28659999999</v>
      </c>
    </row>
    <row r="395" spans="2:10" x14ac:dyDescent="0.35">
      <c r="B395" s="8">
        <f t="shared" si="6"/>
        <v>393</v>
      </c>
      <c r="C395" s="8">
        <v>72639</v>
      </c>
      <c r="D395" s="8">
        <v>8078</v>
      </c>
      <c r="E395" s="8">
        <v>33483</v>
      </c>
      <c r="F395" s="8" t="s">
        <v>380</v>
      </c>
      <c r="G395" s="8" t="s">
        <v>456</v>
      </c>
      <c r="H395" s="8" t="s">
        <v>411</v>
      </c>
      <c r="I395" s="8" t="s">
        <v>438</v>
      </c>
      <c r="J395" s="113">
        <v>671080.58160000003</v>
      </c>
    </row>
    <row r="396" spans="2:10" x14ac:dyDescent="0.35">
      <c r="B396" s="8">
        <f t="shared" si="6"/>
        <v>394</v>
      </c>
      <c r="C396" s="8">
        <v>72484</v>
      </c>
      <c r="D396" s="8">
        <v>8096</v>
      </c>
      <c r="E396" s="8">
        <v>33182</v>
      </c>
      <c r="F396" s="8" t="s">
        <v>380</v>
      </c>
      <c r="G396" s="8" t="s">
        <v>430</v>
      </c>
      <c r="H396" s="8" t="s">
        <v>411</v>
      </c>
      <c r="I396" s="8" t="s">
        <v>416</v>
      </c>
      <c r="J396" s="113">
        <v>483791.89899999998</v>
      </c>
    </row>
    <row r="397" spans="2:10" x14ac:dyDescent="0.35">
      <c r="B397" s="8">
        <f t="shared" si="6"/>
        <v>395</v>
      </c>
      <c r="C397" s="8">
        <v>72473</v>
      </c>
      <c r="D397" s="8">
        <v>8163</v>
      </c>
      <c r="E397" s="8">
        <v>33170</v>
      </c>
      <c r="F397" s="8" t="s">
        <v>380</v>
      </c>
      <c r="G397" s="8" t="s">
        <v>419</v>
      </c>
      <c r="H397" s="8" t="s">
        <v>411</v>
      </c>
      <c r="I397" s="8" t="s">
        <v>416</v>
      </c>
      <c r="J397" s="113">
        <v>367101.88569999998</v>
      </c>
    </row>
    <row r="398" spans="2:10" x14ac:dyDescent="0.35">
      <c r="B398" s="8">
        <f t="shared" si="6"/>
        <v>396</v>
      </c>
      <c r="C398" s="8">
        <v>72492</v>
      </c>
      <c r="D398" s="8">
        <v>8204</v>
      </c>
      <c r="E398" s="8">
        <v>33190</v>
      </c>
      <c r="F398" s="8" t="s">
        <v>380</v>
      </c>
      <c r="G398" s="8" t="s">
        <v>461</v>
      </c>
      <c r="H398" s="8" t="s">
        <v>411</v>
      </c>
      <c r="I398" s="8" t="s">
        <v>416</v>
      </c>
      <c r="J398" s="113">
        <v>311204.08850000001</v>
      </c>
    </row>
    <row r="399" spans="2:10" x14ac:dyDescent="0.35">
      <c r="B399" s="8">
        <f t="shared" si="6"/>
        <v>397</v>
      </c>
      <c r="C399" s="8">
        <v>72549</v>
      </c>
      <c r="D399" s="8">
        <v>8215</v>
      </c>
      <c r="E399" s="8">
        <v>33330</v>
      </c>
      <c r="F399" s="8" t="s">
        <v>380</v>
      </c>
      <c r="G399" s="8" t="s">
        <v>459</v>
      </c>
      <c r="H399" s="8" t="s">
        <v>411</v>
      </c>
      <c r="I399" s="8" t="s">
        <v>412</v>
      </c>
      <c r="J399" s="113">
        <v>725513.68189999997</v>
      </c>
    </row>
    <row r="400" spans="2:10" x14ac:dyDescent="0.35">
      <c r="B400" s="8">
        <f t="shared" si="6"/>
        <v>398</v>
      </c>
      <c r="C400" s="8">
        <v>72435</v>
      </c>
      <c r="D400" s="8">
        <v>8249</v>
      </c>
      <c r="E400" s="8">
        <v>33132</v>
      </c>
      <c r="F400" s="8" t="s">
        <v>380</v>
      </c>
      <c r="G400" s="8" t="s">
        <v>419</v>
      </c>
      <c r="H400" s="8" t="s">
        <v>411</v>
      </c>
      <c r="I400" s="8" t="s">
        <v>416</v>
      </c>
      <c r="J400" s="113">
        <v>376098.04359999998</v>
      </c>
    </row>
    <row r="401" spans="2:10" x14ac:dyDescent="0.35">
      <c r="B401" s="8">
        <f t="shared" si="6"/>
        <v>399</v>
      </c>
      <c r="C401" s="8">
        <v>72551</v>
      </c>
      <c r="D401" s="8">
        <v>8292</v>
      </c>
      <c r="E401" s="8">
        <v>33332</v>
      </c>
      <c r="F401" s="8" t="s">
        <v>380</v>
      </c>
      <c r="G401" s="8" t="s">
        <v>452</v>
      </c>
      <c r="H401" s="8" t="s">
        <v>411</v>
      </c>
      <c r="I401" s="8" t="s">
        <v>412</v>
      </c>
      <c r="J401" s="113">
        <v>691662.37280000001</v>
      </c>
    </row>
    <row r="402" spans="2:10" x14ac:dyDescent="0.35">
      <c r="B402" s="8">
        <f t="shared" si="6"/>
        <v>400</v>
      </c>
      <c r="C402" s="8">
        <v>72534</v>
      </c>
      <c r="D402" s="8">
        <v>8514</v>
      </c>
      <c r="E402" s="8">
        <v>33315</v>
      </c>
      <c r="F402" s="8" t="s">
        <v>380</v>
      </c>
      <c r="G402" s="8" t="s">
        <v>414</v>
      </c>
      <c r="H402" s="8" t="s">
        <v>411</v>
      </c>
      <c r="I402" s="8" t="s">
        <v>412</v>
      </c>
      <c r="J402" s="113">
        <v>389141.95600000001</v>
      </c>
    </row>
    <row r="403" spans="2:10" x14ac:dyDescent="0.35">
      <c r="B403" s="8">
        <f t="shared" si="6"/>
        <v>401</v>
      </c>
      <c r="C403" s="8">
        <v>72357</v>
      </c>
      <c r="D403" s="8">
        <v>8677</v>
      </c>
      <c r="E403" s="8">
        <v>33019</v>
      </c>
      <c r="F403" s="8" t="s">
        <v>380</v>
      </c>
      <c r="G403" s="8" t="s">
        <v>353</v>
      </c>
      <c r="H403" s="8" t="s">
        <v>411</v>
      </c>
      <c r="I403" s="8" t="s">
        <v>412</v>
      </c>
      <c r="J403" s="113">
        <v>408565.80420000001</v>
      </c>
    </row>
    <row r="404" spans="2:10" x14ac:dyDescent="0.35">
      <c r="B404" s="8">
        <f t="shared" si="6"/>
        <v>402</v>
      </c>
      <c r="C404" s="8">
        <v>72535</v>
      </c>
      <c r="D404" s="8">
        <v>8697</v>
      </c>
      <c r="E404" s="8">
        <v>33316</v>
      </c>
      <c r="F404" s="8" t="s">
        <v>380</v>
      </c>
      <c r="G404" s="8" t="s">
        <v>414</v>
      </c>
      <c r="H404" s="8" t="s">
        <v>411</v>
      </c>
      <c r="I404" s="8" t="s">
        <v>412</v>
      </c>
      <c r="J404" s="113">
        <v>557497.09820000001</v>
      </c>
    </row>
    <row r="405" spans="2:10" x14ac:dyDescent="0.35">
      <c r="B405" s="8">
        <f t="shared" si="6"/>
        <v>403</v>
      </c>
      <c r="C405" s="8">
        <v>72375</v>
      </c>
      <c r="D405" s="8">
        <v>8769</v>
      </c>
      <c r="E405" s="8">
        <v>33037</v>
      </c>
      <c r="F405" s="8" t="s">
        <v>380</v>
      </c>
      <c r="G405" s="8" t="s">
        <v>467</v>
      </c>
      <c r="H405" s="8" t="s">
        <v>468</v>
      </c>
      <c r="I405" s="8" t="s">
        <v>469</v>
      </c>
      <c r="J405" s="113">
        <v>791475.41170000006</v>
      </c>
    </row>
    <row r="406" spans="2:10" x14ac:dyDescent="0.35">
      <c r="B406" s="8">
        <f t="shared" si="6"/>
        <v>404</v>
      </c>
      <c r="C406" s="8">
        <v>72524</v>
      </c>
      <c r="D406" s="8">
        <v>8885</v>
      </c>
      <c r="E406" s="8">
        <v>33305</v>
      </c>
      <c r="F406" s="8" t="s">
        <v>380</v>
      </c>
      <c r="G406" s="8" t="s">
        <v>414</v>
      </c>
      <c r="H406" s="8" t="s">
        <v>411</v>
      </c>
      <c r="I406" s="8" t="s">
        <v>412</v>
      </c>
      <c r="J406" s="113">
        <v>535965.15720000002</v>
      </c>
    </row>
    <row r="407" spans="2:10" x14ac:dyDescent="0.35">
      <c r="B407" s="8">
        <f t="shared" si="6"/>
        <v>405</v>
      </c>
      <c r="C407" s="8">
        <v>399572</v>
      </c>
      <c r="D407" s="8">
        <v>9215</v>
      </c>
      <c r="E407" s="8">
        <v>33449</v>
      </c>
      <c r="F407" s="8" t="s">
        <v>380</v>
      </c>
      <c r="G407" s="8" t="s">
        <v>470</v>
      </c>
      <c r="H407" s="8" t="s">
        <v>411</v>
      </c>
      <c r="I407" s="8" t="s">
        <v>438</v>
      </c>
      <c r="J407" s="113">
        <v>543330.78940000001</v>
      </c>
    </row>
    <row r="408" spans="2:10" x14ac:dyDescent="0.35">
      <c r="B408" s="8">
        <f t="shared" si="6"/>
        <v>406</v>
      </c>
      <c r="C408" s="8">
        <v>399574</v>
      </c>
      <c r="D408" s="8">
        <v>9912</v>
      </c>
      <c r="E408" s="8">
        <v>33473</v>
      </c>
      <c r="F408" s="8" t="s">
        <v>380</v>
      </c>
      <c r="G408" s="8" t="s">
        <v>437</v>
      </c>
      <c r="H408" s="8" t="s">
        <v>411</v>
      </c>
      <c r="I408" s="8" t="s">
        <v>438</v>
      </c>
      <c r="J408" s="113">
        <v>736640.11659999995</v>
      </c>
    </row>
    <row r="409" spans="2:10" x14ac:dyDescent="0.35">
      <c r="B409" s="8">
        <f t="shared" si="6"/>
        <v>407</v>
      </c>
      <c r="C409" s="8">
        <v>72431</v>
      </c>
      <c r="D409" s="8">
        <v>10536</v>
      </c>
      <c r="E409" s="8">
        <v>33128</v>
      </c>
      <c r="F409" s="8" t="s">
        <v>380</v>
      </c>
      <c r="G409" s="8" t="s">
        <v>419</v>
      </c>
      <c r="H409" s="8" t="s">
        <v>411</v>
      </c>
      <c r="I409" s="8" t="s">
        <v>416</v>
      </c>
      <c r="J409" s="113">
        <v>187643.24540000001</v>
      </c>
    </row>
    <row r="410" spans="2:10" x14ac:dyDescent="0.35">
      <c r="B410" s="8">
        <f t="shared" si="6"/>
        <v>408</v>
      </c>
      <c r="C410" s="8">
        <v>72369</v>
      </c>
      <c r="D410" s="8">
        <v>10819</v>
      </c>
      <c r="E410" s="8">
        <v>33031</v>
      </c>
      <c r="F410" s="8" t="s">
        <v>380</v>
      </c>
      <c r="G410" s="8"/>
      <c r="H410" s="8" t="s">
        <v>411</v>
      </c>
      <c r="I410" s="8" t="s">
        <v>416</v>
      </c>
      <c r="J410" s="113">
        <v>595682.79059999995</v>
      </c>
    </row>
    <row r="411" spans="2:10" x14ac:dyDescent="0.35">
      <c r="B411" s="8">
        <f t="shared" si="6"/>
        <v>409</v>
      </c>
      <c r="C411" s="8">
        <v>72495</v>
      </c>
      <c r="D411" s="8">
        <v>10832</v>
      </c>
      <c r="E411" s="8">
        <v>33194</v>
      </c>
      <c r="F411" s="8" t="s">
        <v>380</v>
      </c>
      <c r="G411" s="8"/>
      <c r="H411" s="8" t="s">
        <v>411</v>
      </c>
      <c r="I411" s="8" t="s">
        <v>416</v>
      </c>
      <c r="J411" s="113">
        <v>446717.42670000001</v>
      </c>
    </row>
    <row r="412" spans="2:10" x14ac:dyDescent="0.35">
      <c r="B412" s="8">
        <f t="shared" si="6"/>
        <v>410</v>
      </c>
      <c r="C412" s="8">
        <v>72461</v>
      </c>
      <c r="D412" s="8">
        <v>11751</v>
      </c>
      <c r="E412" s="8">
        <v>33158</v>
      </c>
      <c r="F412" s="8" t="s">
        <v>380</v>
      </c>
      <c r="G412" s="8" t="s">
        <v>471</v>
      </c>
      <c r="H412" s="8" t="s">
        <v>411</v>
      </c>
      <c r="I412" s="8" t="s">
        <v>416</v>
      </c>
      <c r="J412" s="113">
        <v>865025.00509999995</v>
      </c>
    </row>
    <row r="413" spans="2:10" x14ac:dyDescent="0.35">
      <c r="B413" s="8">
        <f t="shared" si="6"/>
        <v>411</v>
      </c>
      <c r="C413" s="8">
        <v>72525</v>
      </c>
      <c r="D413" s="8">
        <v>15706</v>
      </c>
      <c r="E413" s="8">
        <v>33306</v>
      </c>
      <c r="F413" s="8" t="s">
        <v>380</v>
      </c>
      <c r="G413" s="8" t="s">
        <v>414</v>
      </c>
      <c r="H413" s="8" t="s">
        <v>411</v>
      </c>
      <c r="I413" s="8" t="s">
        <v>412</v>
      </c>
      <c r="J413" s="113">
        <v>428928.5551</v>
      </c>
    </row>
    <row r="414" spans="2:10" x14ac:dyDescent="0.35">
      <c r="B414" s="8">
        <f t="shared" si="6"/>
        <v>412</v>
      </c>
      <c r="C414" s="8">
        <v>72426</v>
      </c>
      <c r="D414" s="8">
        <v>20383</v>
      </c>
      <c r="E414" s="8">
        <v>33122</v>
      </c>
      <c r="F414" s="8" t="s">
        <v>380</v>
      </c>
      <c r="G414" s="8" t="s">
        <v>419</v>
      </c>
      <c r="H414" s="8" t="s">
        <v>411</v>
      </c>
      <c r="I414" s="8" t="s">
        <v>416</v>
      </c>
      <c r="J414" s="113">
        <v>1051581.0349999999</v>
      </c>
    </row>
    <row r="415" spans="2:10" x14ac:dyDescent="0.35">
      <c r="B415" s="8">
        <f t="shared" si="6"/>
        <v>413</v>
      </c>
      <c r="C415" s="8">
        <v>72418</v>
      </c>
      <c r="D415" s="8">
        <v>26755</v>
      </c>
      <c r="E415" s="8">
        <v>33109</v>
      </c>
      <c r="F415" s="8" t="s">
        <v>380</v>
      </c>
      <c r="G415" s="8" t="s">
        <v>53</v>
      </c>
      <c r="H415" s="8" t="s">
        <v>411</v>
      </c>
      <c r="I415" s="8" t="s">
        <v>416</v>
      </c>
      <c r="J415" s="113">
        <v>2405057.3829999999</v>
      </c>
    </row>
    <row r="416" spans="2:10" x14ac:dyDescent="0.35">
      <c r="B416" s="8">
        <f t="shared" si="6"/>
        <v>414</v>
      </c>
      <c r="C416" s="8">
        <v>74003</v>
      </c>
      <c r="D416" s="8">
        <v>1004</v>
      </c>
      <c r="E416" s="8">
        <v>36695</v>
      </c>
      <c r="F416" s="8" t="s">
        <v>472</v>
      </c>
      <c r="G416" s="8" t="s">
        <v>473</v>
      </c>
      <c r="H416" s="8" t="s">
        <v>7</v>
      </c>
      <c r="I416" s="8" t="s">
        <v>474</v>
      </c>
      <c r="J416" s="113">
        <v>228247.55790000001</v>
      </c>
    </row>
    <row r="417" spans="2:10" x14ac:dyDescent="0.35">
      <c r="B417" s="8">
        <f t="shared" si="6"/>
        <v>415</v>
      </c>
      <c r="C417" s="8">
        <v>73967</v>
      </c>
      <c r="D417" s="8">
        <v>2324</v>
      </c>
      <c r="E417" s="8">
        <v>36608</v>
      </c>
      <c r="F417" s="8" t="s">
        <v>472</v>
      </c>
      <c r="G417" s="8" t="s">
        <v>473</v>
      </c>
      <c r="H417" s="8" t="s">
        <v>7</v>
      </c>
      <c r="I417" s="8" t="s">
        <v>474</v>
      </c>
      <c r="J417" s="113">
        <v>189954.35800000001</v>
      </c>
    </row>
    <row r="418" spans="2:10" x14ac:dyDescent="0.35">
      <c r="B418" s="8">
        <f t="shared" si="6"/>
        <v>416</v>
      </c>
      <c r="C418" s="8">
        <v>73964</v>
      </c>
      <c r="D418" s="8">
        <v>4340</v>
      </c>
      <c r="E418" s="8">
        <v>36605</v>
      </c>
      <c r="F418" s="8" t="s">
        <v>472</v>
      </c>
      <c r="G418" s="8" t="s">
        <v>473</v>
      </c>
      <c r="H418" s="8" t="s">
        <v>7</v>
      </c>
      <c r="I418" s="8" t="s">
        <v>474</v>
      </c>
      <c r="J418" s="113">
        <v>64750.549559999999</v>
      </c>
    </row>
    <row r="419" spans="2:10" x14ac:dyDescent="0.35">
      <c r="B419" s="8">
        <f t="shared" si="6"/>
        <v>417</v>
      </c>
      <c r="C419" s="8">
        <v>73954</v>
      </c>
      <c r="D419" s="8">
        <v>4900</v>
      </c>
      <c r="E419" s="8">
        <v>36582</v>
      </c>
      <c r="F419" s="8" t="s">
        <v>472</v>
      </c>
      <c r="G419" s="8" t="s">
        <v>475</v>
      </c>
      <c r="H419" s="8" t="s">
        <v>7</v>
      </c>
      <c r="I419" s="8" t="s">
        <v>474</v>
      </c>
      <c r="J419" s="113">
        <v>160343.6355</v>
      </c>
    </row>
    <row r="420" spans="2:10" x14ac:dyDescent="0.35">
      <c r="B420" s="8">
        <f t="shared" si="6"/>
        <v>418</v>
      </c>
      <c r="C420" s="8">
        <v>73968</v>
      </c>
      <c r="D420" s="8">
        <v>5133</v>
      </c>
      <c r="E420" s="8">
        <v>36609</v>
      </c>
      <c r="F420" s="8" t="s">
        <v>472</v>
      </c>
      <c r="G420" s="8" t="s">
        <v>473</v>
      </c>
      <c r="H420" s="8" t="s">
        <v>7</v>
      </c>
      <c r="I420" s="8" t="s">
        <v>474</v>
      </c>
      <c r="J420" s="113">
        <v>161071.93290000001</v>
      </c>
    </row>
    <row r="421" spans="2:10" x14ac:dyDescent="0.35">
      <c r="B421" s="8">
        <f t="shared" si="6"/>
        <v>419</v>
      </c>
      <c r="C421" s="8">
        <v>73947</v>
      </c>
      <c r="D421" s="8">
        <v>5304</v>
      </c>
      <c r="E421" s="8">
        <v>36575</v>
      </c>
      <c r="F421" s="8" t="s">
        <v>472</v>
      </c>
      <c r="G421" s="8" t="s">
        <v>476</v>
      </c>
      <c r="H421" s="8" t="s">
        <v>7</v>
      </c>
      <c r="I421" s="8" t="s">
        <v>474</v>
      </c>
      <c r="J421" s="113">
        <v>191395.927</v>
      </c>
    </row>
    <row r="422" spans="2:10" x14ac:dyDescent="0.35">
      <c r="B422" s="8">
        <f t="shared" si="6"/>
        <v>420</v>
      </c>
      <c r="C422" s="8">
        <v>74002</v>
      </c>
      <c r="D422" s="8">
        <v>6219</v>
      </c>
      <c r="E422" s="8">
        <v>36693</v>
      </c>
      <c r="F422" s="8" t="s">
        <v>472</v>
      </c>
      <c r="G422" s="8" t="s">
        <v>473</v>
      </c>
      <c r="H422" s="8" t="s">
        <v>7</v>
      </c>
      <c r="I422" s="8" t="s">
        <v>474</v>
      </c>
      <c r="J422" s="113">
        <v>187499.35620000001</v>
      </c>
    </row>
    <row r="423" spans="2:10" x14ac:dyDescent="0.35">
      <c r="B423" s="8">
        <f t="shared" si="6"/>
        <v>421</v>
      </c>
      <c r="C423" s="8">
        <v>73965</v>
      </c>
      <c r="D423" s="8">
        <v>6725</v>
      </c>
      <c r="E423" s="8">
        <v>36606</v>
      </c>
      <c r="F423" s="8" t="s">
        <v>472</v>
      </c>
      <c r="G423" s="8" t="s">
        <v>473</v>
      </c>
      <c r="H423" s="8" t="s">
        <v>7</v>
      </c>
      <c r="I423" s="8" t="s">
        <v>474</v>
      </c>
      <c r="J423" s="113">
        <v>110090.1352</v>
      </c>
    </row>
    <row r="424" spans="2:10" x14ac:dyDescent="0.35">
      <c r="B424" s="8">
        <f t="shared" si="6"/>
        <v>422</v>
      </c>
      <c r="C424" s="8">
        <v>73977</v>
      </c>
      <c r="D424" s="8">
        <v>7046</v>
      </c>
      <c r="E424" s="8">
        <v>36618</v>
      </c>
      <c r="F424" s="8" t="s">
        <v>472</v>
      </c>
      <c r="G424" s="8" t="s">
        <v>473</v>
      </c>
      <c r="H424" s="8" t="s">
        <v>7</v>
      </c>
      <c r="I424" s="8" t="s">
        <v>474</v>
      </c>
      <c r="J424" s="113">
        <v>136170.1354</v>
      </c>
    </row>
    <row r="425" spans="2:10" x14ac:dyDescent="0.35">
      <c r="B425" s="8">
        <f t="shared" si="6"/>
        <v>423</v>
      </c>
      <c r="C425" s="8">
        <v>73978</v>
      </c>
      <c r="D425" s="8">
        <v>7619</v>
      </c>
      <c r="E425" s="8">
        <v>36619</v>
      </c>
      <c r="F425" s="8" t="s">
        <v>472</v>
      </c>
      <c r="G425" s="8" t="s">
        <v>473</v>
      </c>
      <c r="H425" s="8" t="s">
        <v>7</v>
      </c>
      <c r="I425" s="8" t="s">
        <v>474</v>
      </c>
      <c r="J425" s="113">
        <v>169900.63370000001</v>
      </c>
    </row>
    <row r="426" spans="2:10" x14ac:dyDescent="0.35">
      <c r="B426" s="8">
        <f t="shared" si="6"/>
        <v>424</v>
      </c>
      <c r="C426" s="8">
        <v>73911</v>
      </c>
      <c r="D426" s="8">
        <v>7722</v>
      </c>
      <c r="E426" s="8">
        <v>36527</v>
      </c>
      <c r="F426" s="8" t="s">
        <v>472</v>
      </c>
      <c r="G426" s="8" t="s">
        <v>477</v>
      </c>
      <c r="H426" s="8" t="s">
        <v>478</v>
      </c>
      <c r="I426" s="8" t="s">
        <v>479</v>
      </c>
      <c r="J426" s="113">
        <v>322351.6385</v>
      </c>
    </row>
    <row r="427" spans="2:10" x14ac:dyDescent="0.35">
      <c r="B427" s="8">
        <f t="shared" si="6"/>
        <v>425</v>
      </c>
      <c r="C427" s="8">
        <v>73944</v>
      </c>
      <c r="D427" s="8">
        <v>7771</v>
      </c>
      <c r="E427" s="8">
        <v>36571</v>
      </c>
      <c r="F427" s="8" t="s">
        <v>472</v>
      </c>
      <c r="G427" s="8" t="s">
        <v>480</v>
      </c>
      <c r="H427" s="8" t="s">
        <v>7</v>
      </c>
      <c r="I427" s="8" t="s">
        <v>474</v>
      </c>
      <c r="J427" s="113">
        <v>187134.37779999999</v>
      </c>
    </row>
    <row r="428" spans="2:10" x14ac:dyDescent="0.35">
      <c r="B428" s="8">
        <f t="shared" si="6"/>
        <v>426</v>
      </c>
      <c r="C428" s="8">
        <v>73972</v>
      </c>
      <c r="D428" s="8">
        <v>8078</v>
      </c>
      <c r="E428" s="8">
        <v>36613</v>
      </c>
      <c r="F428" s="8" t="s">
        <v>472</v>
      </c>
      <c r="G428" s="8" t="s">
        <v>481</v>
      </c>
      <c r="H428" s="8" t="s">
        <v>7</v>
      </c>
      <c r="I428" s="8" t="s">
        <v>474</v>
      </c>
      <c r="J428" s="113">
        <v>116628.7328</v>
      </c>
    </row>
    <row r="429" spans="2:10" x14ac:dyDescent="0.35">
      <c r="B429" s="8">
        <f t="shared" si="6"/>
        <v>427</v>
      </c>
      <c r="C429" s="8">
        <v>73976</v>
      </c>
      <c r="D429" s="8">
        <v>8503</v>
      </c>
      <c r="E429" s="8">
        <v>36617</v>
      </c>
      <c r="F429" s="8" t="s">
        <v>472</v>
      </c>
      <c r="G429" s="8" t="s">
        <v>473</v>
      </c>
      <c r="H429" s="8" t="s">
        <v>7</v>
      </c>
      <c r="I429" s="8" t="s">
        <v>474</v>
      </c>
      <c r="J429" s="113">
        <v>49747.966330000003</v>
      </c>
    </row>
    <row r="430" spans="2:10" x14ac:dyDescent="0.35">
      <c r="B430" s="8">
        <f t="shared" si="6"/>
        <v>428</v>
      </c>
      <c r="C430" s="8">
        <v>73925</v>
      </c>
      <c r="D430" s="8">
        <v>9239</v>
      </c>
      <c r="E430" s="8">
        <v>36544</v>
      </c>
      <c r="F430" s="8" t="s">
        <v>472</v>
      </c>
      <c r="G430" s="8" t="s">
        <v>482</v>
      </c>
      <c r="H430" s="8" t="s">
        <v>7</v>
      </c>
      <c r="I430" s="8" t="s">
        <v>474</v>
      </c>
      <c r="J430" s="113">
        <v>145234.39629999999</v>
      </c>
    </row>
    <row r="431" spans="2:10" x14ac:dyDescent="0.35">
      <c r="B431" s="8">
        <f t="shared" si="6"/>
        <v>429</v>
      </c>
      <c r="C431" s="8">
        <v>73969</v>
      </c>
      <c r="D431" s="8">
        <v>10164</v>
      </c>
      <c r="E431" s="8">
        <v>36610</v>
      </c>
      <c r="F431" s="8" t="s">
        <v>472</v>
      </c>
      <c r="G431" s="8" t="s">
        <v>481</v>
      </c>
      <c r="H431" s="8" t="s">
        <v>7</v>
      </c>
      <c r="I431" s="8" t="s">
        <v>474</v>
      </c>
      <c r="J431" s="113">
        <v>27253.163990000001</v>
      </c>
    </row>
    <row r="432" spans="2:10" x14ac:dyDescent="0.35">
      <c r="B432" s="8">
        <f t="shared" si="6"/>
        <v>430</v>
      </c>
      <c r="C432" s="8">
        <v>73963</v>
      </c>
      <c r="D432" s="8">
        <v>10417</v>
      </c>
      <c r="E432" s="8">
        <v>36604</v>
      </c>
      <c r="F432" s="8" t="s">
        <v>472</v>
      </c>
      <c r="G432" s="8" t="s">
        <v>473</v>
      </c>
      <c r="H432" s="8" t="s">
        <v>7</v>
      </c>
      <c r="I432" s="8" t="s">
        <v>474</v>
      </c>
      <c r="J432" s="113">
        <v>166578.99479999999</v>
      </c>
    </row>
    <row r="433" spans="2:10" x14ac:dyDescent="0.35">
      <c r="B433" s="8">
        <f t="shared" si="6"/>
        <v>431</v>
      </c>
      <c r="C433" s="8">
        <v>73962</v>
      </c>
      <c r="D433" s="8">
        <v>11601</v>
      </c>
      <c r="E433" s="8">
        <v>36603</v>
      </c>
      <c r="F433" s="8" t="s">
        <v>472</v>
      </c>
      <c r="G433" s="8" t="s">
        <v>473</v>
      </c>
      <c r="H433" s="8" t="s">
        <v>7</v>
      </c>
      <c r="I433" s="8" t="s">
        <v>474</v>
      </c>
      <c r="J433" s="113">
        <v>45980.896289999997</v>
      </c>
    </row>
    <row r="434" spans="2:10" x14ac:dyDescent="0.35">
      <c r="B434" s="8">
        <f t="shared" si="6"/>
        <v>432</v>
      </c>
      <c r="C434" s="8">
        <v>73970</v>
      </c>
      <c r="D434" s="8">
        <v>11933</v>
      </c>
      <c r="E434" s="8">
        <v>36611</v>
      </c>
      <c r="F434" s="8" t="s">
        <v>472</v>
      </c>
      <c r="G434" s="8" t="s">
        <v>483</v>
      </c>
      <c r="H434" s="8" t="s">
        <v>7</v>
      </c>
      <c r="I434" s="8" t="s">
        <v>474</v>
      </c>
      <c r="J434" s="113">
        <v>79428.758709999995</v>
      </c>
    </row>
    <row r="435" spans="2:10" x14ac:dyDescent="0.35">
      <c r="B435" s="8">
        <f t="shared" si="6"/>
        <v>433</v>
      </c>
      <c r="C435" s="8">
        <v>73966</v>
      </c>
      <c r="D435" s="8">
        <v>12038</v>
      </c>
      <c r="E435" s="8">
        <v>36607</v>
      </c>
      <c r="F435" s="8" t="s">
        <v>472</v>
      </c>
      <c r="G435" s="8" t="s">
        <v>473</v>
      </c>
      <c r="H435" s="8" t="s">
        <v>7</v>
      </c>
      <c r="I435" s="8" t="s">
        <v>474</v>
      </c>
      <c r="J435" s="113">
        <v>83758.198550000001</v>
      </c>
    </row>
    <row r="436" spans="2:10" x14ac:dyDescent="0.35">
      <c r="B436" s="8">
        <f t="shared" si="6"/>
        <v>434</v>
      </c>
      <c r="C436" s="8">
        <v>73945</v>
      </c>
      <c r="D436" s="8">
        <v>12211</v>
      </c>
      <c r="E436" s="8">
        <v>36572</v>
      </c>
      <c r="F436" s="8" t="s">
        <v>472</v>
      </c>
      <c r="G436" s="8" t="s">
        <v>484</v>
      </c>
      <c r="H436" s="8" t="s">
        <v>7</v>
      </c>
      <c r="I436" s="8" t="s">
        <v>474</v>
      </c>
      <c r="J436" s="113">
        <v>181220.05249999999</v>
      </c>
    </row>
    <row r="437" spans="2:10" x14ac:dyDescent="0.35">
      <c r="B437" s="8">
        <f t="shared" si="6"/>
        <v>435</v>
      </c>
      <c r="C437" s="8">
        <v>73971</v>
      </c>
      <c r="D437" s="8">
        <v>14342</v>
      </c>
      <c r="E437" s="8">
        <v>36612</v>
      </c>
      <c r="F437" s="8" t="s">
        <v>472</v>
      </c>
      <c r="G437" s="8" t="s">
        <v>481</v>
      </c>
      <c r="H437" s="8" t="s">
        <v>7</v>
      </c>
      <c r="I437" s="8" t="s">
        <v>474</v>
      </c>
      <c r="J437" s="113">
        <v>39579.607250000001</v>
      </c>
    </row>
    <row r="438" spans="2:10" x14ac:dyDescent="0.35">
      <c r="B438" s="8">
        <f t="shared" si="6"/>
        <v>436</v>
      </c>
      <c r="C438" s="8">
        <v>73961</v>
      </c>
      <c r="D438" s="8">
        <v>22934</v>
      </c>
      <c r="E438" s="8">
        <v>36602</v>
      </c>
      <c r="F438" s="8" t="s">
        <v>472</v>
      </c>
      <c r="G438" s="8" t="s">
        <v>473</v>
      </c>
      <c r="H438" s="8" t="s">
        <v>7</v>
      </c>
      <c r="I438" s="8" t="s">
        <v>474</v>
      </c>
      <c r="J438" s="113">
        <v>256642.27309999999</v>
      </c>
    </row>
    <row r="439" spans="2:10" x14ac:dyDescent="0.35">
      <c r="B439" s="8">
        <f t="shared" si="6"/>
        <v>437</v>
      </c>
      <c r="C439" s="8">
        <v>70576</v>
      </c>
      <c r="D439" s="8">
        <v>768</v>
      </c>
      <c r="E439" s="8">
        <v>29588</v>
      </c>
      <c r="F439" s="8" t="s">
        <v>347</v>
      </c>
      <c r="G439" s="8" t="s">
        <v>485</v>
      </c>
      <c r="H439" s="8" t="s">
        <v>486</v>
      </c>
      <c r="I439" s="8" t="s">
        <v>487</v>
      </c>
      <c r="J439" s="113">
        <v>235249.6623</v>
      </c>
    </row>
    <row r="440" spans="2:10" x14ac:dyDescent="0.35">
      <c r="B440" s="8">
        <f t="shared" si="6"/>
        <v>438</v>
      </c>
      <c r="C440" s="8">
        <v>70532</v>
      </c>
      <c r="D440" s="8">
        <v>933</v>
      </c>
      <c r="E440" s="8">
        <v>29526</v>
      </c>
      <c r="F440" s="8" t="s">
        <v>347</v>
      </c>
      <c r="G440" s="8" t="s">
        <v>488</v>
      </c>
      <c r="H440" s="8" t="s">
        <v>486</v>
      </c>
      <c r="I440" s="8" t="s">
        <v>487</v>
      </c>
      <c r="J440" s="113">
        <v>220819.44469999999</v>
      </c>
    </row>
    <row r="441" spans="2:10" x14ac:dyDescent="0.35">
      <c r="B441" s="8">
        <f t="shared" si="6"/>
        <v>439</v>
      </c>
      <c r="C441" s="8">
        <v>70568</v>
      </c>
      <c r="D441" s="8">
        <v>1568</v>
      </c>
      <c r="E441" s="8">
        <v>29579</v>
      </c>
      <c r="F441" s="8" t="s">
        <v>347</v>
      </c>
      <c r="G441" s="8" t="s">
        <v>485</v>
      </c>
      <c r="H441" s="8" t="s">
        <v>486</v>
      </c>
      <c r="I441" s="8" t="s">
        <v>487</v>
      </c>
      <c r="J441" s="113">
        <v>256999.48389999999</v>
      </c>
    </row>
    <row r="442" spans="2:10" x14ac:dyDescent="0.35">
      <c r="B442" s="8">
        <f t="shared" si="6"/>
        <v>440</v>
      </c>
      <c r="C442" s="8">
        <v>70566</v>
      </c>
      <c r="D442" s="8">
        <v>2780</v>
      </c>
      <c r="E442" s="8">
        <v>29577</v>
      </c>
      <c r="F442" s="8" t="s">
        <v>347</v>
      </c>
      <c r="G442" s="8" t="s">
        <v>485</v>
      </c>
      <c r="H442" s="8" t="s">
        <v>486</v>
      </c>
      <c r="I442" s="8" t="s">
        <v>487</v>
      </c>
      <c r="J442" s="113">
        <v>183700.22829999999</v>
      </c>
    </row>
    <row r="443" spans="2:10" x14ac:dyDescent="0.35">
      <c r="B443" s="8">
        <f t="shared" si="6"/>
        <v>441</v>
      </c>
      <c r="C443" s="8">
        <v>70565</v>
      </c>
      <c r="D443" s="8">
        <v>3036</v>
      </c>
      <c r="E443" s="8">
        <v>29576</v>
      </c>
      <c r="F443" s="8" t="s">
        <v>347</v>
      </c>
      <c r="G443" s="8" t="s">
        <v>489</v>
      </c>
      <c r="H443" s="8" t="s">
        <v>486</v>
      </c>
      <c r="I443" s="8" t="s">
        <v>487</v>
      </c>
      <c r="J443" s="113">
        <v>286366.27149999997</v>
      </c>
    </row>
    <row r="444" spans="2:10" x14ac:dyDescent="0.35">
      <c r="B444" s="8">
        <f t="shared" si="6"/>
        <v>442</v>
      </c>
      <c r="C444" s="8">
        <v>70480</v>
      </c>
      <c r="D444" s="8">
        <v>4766</v>
      </c>
      <c r="E444" s="8">
        <v>29440</v>
      </c>
      <c r="F444" s="8" t="s">
        <v>347</v>
      </c>
      <c r="G444" s="8" t="s">
        <v>490</v>
      </c>
      <c r="H444" s="8" t="s">
        <v>491</v>
      </c>
      <c r="I444" s="8" t="s">
        <v>492</v>
      </c>
      <c r="J444" s="113">
        <v>186464.2219</v>
      </c>
    </row>
    <row r="445" spans="2:10" x14ac:dyDescent="0.35">
      <c r="B445" s="8">
        <f t="shared" si="6"/>
        <v>443</v>
      </c>
      <c r="C445" s="8">
        <v>70555</v>
      </c>
      <c r="D445" s="8">
        <v>5839</v>
      </c>
      <c r="E445" s="8">
        <v>29566</v>
      </c>
      <c r="F445" s="8" t="s">
        <v>347</v>
      </c>
      <c r="G445" s="8" t="s">
        <v>493</v>
      </c>
      <c r="H445" s="8" t="s">
        <v>486</v>
      </c>
      <c r="I445" s="8" t="s">
        <v>487</v>
      </c>
      <c r="J445" s="113">
        <v>225309.0019</v>
      </c>
    </row>
    <row r="446" spans="2:10" x14ac:dyDescent="0.35">
      <c r="B446" s="8">
        <f t="shared" si="6"/>
        <v>444</v>
      </c>
      <c r="C446" s="8">
        <v>70564</v>
      </c>
      <c r="D446" s="8">
        <v>6664</v>
      </c>
      <c r="E446" s="8">
        <v>29575</v>
      </c>
      <c r="F446" s="8" t="s">
        <v>347</v>
      </c>
      <c r="G446" s="8" t="s">
        <v>494</v>
      </c>
      <c r="H446" s="8" t="s">
        <v>486</v>
      </c>
      <c r="I446" s="8" t="s">
        <v>487</v>
      </c>
      <c r="J446" s="113">
        <v>232832.86840000001</v>
      </c>
    </row>
    <row r="447" spans="2:10" x14ac:dyDescent="0.35">
      <c r="B447" s="8">
        <f t="shared" si="6"/>
        <v>445</v>
      </c>
      <c r="C447" s="8">
        <v>70571</v>
      </c>
      <c r="D447" s="8">
        <v>6723</v>
      </c>
      <c r="E447" s="8">
        <v>29582</v>
      </c>
      <c r="F447" s="8" t="s">
        <v>347</v>
      </c>
      <c r="G447" s="8" t="s">
        <v>495</v>
      </c>
      <c r="H447" s="8" t="s">
        <v>486</v>
      </c>
      <c r="I447" s="8" t="s">
        <v>487</v>
      </c>
      <c r="J447" s="113">
        <v>286299.92739999999</v>
      </c>
    </row>
    <row r="448" spans="2:10" x14ac:dyDescent="0.35">
      <c r="B448" s="8">
        <f t="shared" si="6"/>
        <v>446</v>
      </c>
      <c r="C448" s="8">
        <v>70574</v>
      </c>
      <c r="D448" s="8">
        <v>7453</v>
      </c>
      <c r="E448" s="8">
        <v>29585</v>
      </c>
      <c r="F448" s="8" t="s">
        <v>347</v>
      </c>
      <c r="G448" s="8" t="s">
        <v>496</v>
      </c>
      <c r="H448" s="8" t="s">
        <v>491</v>
      </c>
      <c r="I448" s="8" t="s">
        <v>492</v>
      </c>
      <c r="J448" s="113">
        <v>381539.2352</v>
      </c>
    </row>
    <row r="449" spans="2:10" x14ac:dyDescent="0.35">
      <c r="B449" s="8">
        <f t="shared" si="6"/>
        <v>447</v>
      </c>
      <c r="C449" s="8">
        <v>70557</v>
      </c>
      <c r="D449" s="8">
        <v>8406</v>
      </c>
      <c r="E449" s="8">
        <v>29568</v>
      </c>
      <c r="F449" s="8" t="s">
        <v>347</v>
      </c>
      <c r="G449" s="8" t="s">
        <v>497</v>
      </c>
      <c r="H449" s="8" t="s">
        <v>486</v>
      </c>
      <c r="I449" s="8" t="s">
        <v>487</v>
      </c>
      <c r="J449" s="113">
        <v>218523.73310000001</v>
      </c>
    </row>
    <row r="450" spans="2:10" x14ac:dyDescent="0.35">
      <c r="B450" s="8">
        <f t="shared" si="6"/>
        <v>448</v>
      </c>
      <c r="C450" s="8">
        <v>70561</v>
      </c>
      <c r="D450" s="8">
        <v>9586</v>
      </c>
      <c r="E450" s="8">
        <v>29572</v>
      </c>
      <c r="F450" s="8" t="s">
        <v>347</v>
      </c>
      <c r="G450" s="8" t="s">
        <v>485</v>
      </c>
      <c r="H450" s="8" t="s">
        <v>486</v>
      </c>
      <c r="I450" s="8" t="s">
        <v>487</v>
      </c>
      <c r="J450" s="113">
        <v>231295.86730000001</v>
      </c>
    </row>
    <row r="451" spans="2:10" x14ac:dyDescent="0.35">
      <c r="B451" s="8">
        <f t="shared" si="6"/>
        <v>449</v>
      </c>
      <c r="C451" s="8">
        <v>73005</v>
      </c>
      <c r="D451" s="8">
        <v>4181</v>
      </c>
      <c r="E451" s="8">
        <v>34112</v>
      </c>
      <c r="F451" s="8" t="s">
        <v>380</v>
      </c>
      <c r="G451" s="8" t="s">
        <v>498</v>
      </c>
      <c r="H451" s="8" t="s">
        <v>499</v>
      </c>
      <c r="I451" s="8" t="s">
        <v>500</v>
      </c>
      <c r="J451" s="113">
        <v>260013.67249999999</v>
      </c>
    </row>
    <row r="452" spans="2:10" x14ac:dyDescent="0.35">
      <c r="B452" s="8">
        <f t="shared" si="6"/>
        <v>450</v>
      </c>
      <c r="C452" s="8">
        <v>73003</v>
      </c>
      <c r="D452" s="8">
        <v>4631</v>
      </c>
      <c r="E452" s="8">
        <v>34109</v>
      </c>
      <c r="F452" s="8" t="s">
        <v>380</v>
      </c>
      <c r="G452" s="8" t="s">
        <v>498</v>
      </c>
      <c r="H452" s="8" t="s">
        <v>499</v>
      </c>
      <c r="I452" s="8" t="s">
        <v>500</v>
      </c>
      <c r="J452" s="113">
        <v>444919.84</v>
      </c>
    </row>
    <row r="453" spans="2:10" x14ac:dyDescent="0.35">
      <c r="B453" s="8">
        <f t="shared" ref="B453:B516" si="7">B452+1</f>
        <v>451</v>
      </c>
      <c r="C453" s="8">
        <v>72998</v>
      </c>
      <c r="D453" s="8">
        <v>5177</v>
      </c>
      <c r="E453" s="8">
        <v>34104</v>
      </c>
      <c r="F453" s="8" t="s">
        <v>380</v>
      </c>
      <c r="G453" s="8" t="s">
        <v>498</v>
      </c>
      <c r="H453" s="8" t="s">
        <v>499</v>
      </c>
      <c r="I453" s="8" t="s">
        <v>500</v>
      </c>
      <c r="J453" s="113">
        <v>278883.14039999997</v>
      </c>
    </row>
    <row r="454" spans="2:10" x14ac:dyDescent="0.35">
      <c r="B454" s="8">
        <f t="shared" si="7"/>
        <v>452</v>
      </c>
      <c r="C454" s="8">
        <v>73006</v>
      </c>
      <c r="D454" s="8">
        <v>5313</v>
      </c>
      <c r="E454" s="8">
        <v>34113</v>
      </c>
      <c r="F454" s="8" t="s">
        <v>380</v>
      </c>
      <c r="G454" s="8" t="s">
        <v>498</v>
      </c>
      <c r="H454" s="8" t="s">
        <v>499</v>
      </c>
      <c r="I454" s="8" t="s">
        <v>500</v>
      </c>
      <c r="J454" s="113">
        <v>365986.66470000002</v>
      </c>
    </row>
    <row r="455" spans="2:10" x14ac:dyDescent="0.35">
      <c r="B455" s="8">
        <f t="shared" si="7"/>
        <v>453</v>
      </c>
      <c r="C455" s="8">
        <v>73002</v>
      </c>
      <c r="D455" s="8">
        <v>7111</v>
      </c>
      <c r="E455" s="8">
        <v>34108</v>
      </c>
      <c r="F455" s="8" t="s">
        <v>380</v>
      </c>
      <c r="G455" s="8" t="s">
        <v>498</v>
      </c>
      <c r="H455" s="8" t="s">
        <v>499</v>
      </c>
      <c r="I455" s="8" t="s">
        <v>500</v>
      </c>
      <c r="J455" s="113">
        <v>814553.27119999996</v>
      </c>
    </row>
    <row r="456" spans="2:10" x14ac:dyDescent="0.35">
      <c r="B456" s="8">
        <f t="shared" si="7"/>
        <v>454</v>
      </c>
      <c r="C456" s="8">
        <v>72999</v>
      </c>
      <c r="D456" s="8">
        <v>7345</v>
      </c>
      <c r="E456" s="8">
        <v>34105</v>
      </c>
      <c r="F456" s="8" t="s">
        <v>380</v>
      </c>
      <c r="G456" s="8" t="s">
        <v>498</v>
      </c>
      <c r="H456" s="8" t="s">
        <v>499</v>
      </c>
      <c r="I456" s="8" t="s">
        <v>500</v>
      </c>
      <c r="J456" s="113">
        <v>344074.81400000001</v>
      </c>
    </row>
    <row r="457" spans="2:10" x14ac:dyDescent="0.35">
      <c r="B457" s="8">
        <f t="shared" si="7"/>
        <v>455</v>
      </c>
      <c r="C457" s="8">
        <v>72997</v>
      </c>
      <c r="D457" s="8">
        <v>9330</v>
      </c>
      <c r="E457" s="8">
        <v>34103</v>
      </c>
      <c r="F457" s="8" t="s">
        <v>380</v>
      </c>
      <c r="G457" s="8" t="s">
        <v>498</v>
      </c>
      <c r="H457" s="8" t="s">
        <v>499</v>
      </c>
      <c r="I457" s="8" t="s">
        <v>500</v>
      </c>
      <c r="J457" s="113">
        <v>768383.88699999999</v>
      </c>
    </row>
    <row r="458" spans="2:10" x14ac:dyDescent="0.35">
      <c r="B458" s="8">
        <f t="shared" si="7"/>
        <v>456</v>
      </c>
      <c r="C458" s="8">
        <v>72996</v>
      </c>
      <c r="D458" s="8">
        <v>9394</v>
      </c>
      <c r="E458" s="8">
        <v>34102</v>
      </c>
      <c r="F458" s="8" t="s">
        <v>380</v>
      </c>
      <c r="G458" s="8" t="s">
        <v>498</v>
      </c>
      <c r="H458" s="8" t="s">
        <v>499</v>
      </c>
      <c r="I458" s="8" t="s">
        <v>500</v>
      </c>
      <c r="J458" s="113">
        <v>836490.15060000005</v>
      </c>
    </row>
    <row r="459" spans="2:10" x14ac:dyDescent="0.35">
      <c r="B459" s="8">
        <f t="shared" si="7"/>
        <v>457</v>
      </c>
      <c r="C459" s="8">
        <v>88457</v>
      </c>
      <c r="D459" s="8">
        <v>708</v>
      </c>
      <c r="E459" s="8">
        <v>70072</v>
      </c>
      <c r="F459" s="8" t="s">
        <v>391</v>
      </c>
      <c r="G459" s="8" t="s">
        <v>501</v>
      </c>
      <c r="H459" s="8" t="s">
        <v>502</v>
      </c>
      <c r="I459" s="8" t="s">
        <v>503</v>
      </c>
      <c r="J459" s="113">
        <v>186233.76579999999</v>
      </c>
    </row>
    <row r="460" spans="2:10" x14ac:dyDescent="0.35">
      <c r="B460" s="8">
        <f t="shared" si="7"/>
        <v>458</v>
      </c>
      <c r="C460" s="8">
        <v>88451</v>
      </c>
      <c r="D460" s="8">
        <v>1088</v>
      </c>
      <c r="E460" s="8">
        <v>70065</v>
      </c>
      <c r="F460" s="8" t="s">
        <v>391</v>
      </c>
      <c r="G460" s="8" t="s">
        <v>504</v>
      </c>
      <c r="H460" s="8" t="s">
        <v>502</v>
      </c>
      <c r="I460" s="8" t="s">
        <v>503</v>
      </c>
      <c r="J460" s="113">
        <v>212381.0808</v>
      </c>
    </row>
    <row r="461" spans="2:10" x14ac:dyDescent="0.35">
      <c r="B461" s="8">
        <f t="shared" si="7"/>
        <v>459</v>
      </c>
      <c r="C461" s="8">
        <v>88443</v>
      </c>
      <c r="D461" s="8">
        <v>1753</v>
      </c>
      <c r="E461" s="8">
        <v>70056</v>
      </c>
      <c r="F461" s="8" t="s">
        <v>391</v>
      </c>
      <c r="G461" s="8" t="s">
        <v>505</v>
      </c>
      <c r="H461" s="8" t="s">
        <v>502</v>
      </c>
      <c r="I461" s="8" t="s">
        <v>503</v>
      </c>
      <c r="J461" s="113">
        <v>216214.49419999999</v>
      </c>
    </row>
    <row r="462" spans="2:10" x14ac:dyDescent="0.35">
      <c r="B462" s="8">
        <f t="shared" si="7"/>
        <v>460</v>
      </c>
      <c r="C462" s="8">
        <v>88416</v>
      </c>
      <c r="D462" s="8">
        <v>1869</v>
      </c>
      <c r="E462" s="8">
        <v>70003</v>
      </c>
      <c r="F462" s="8" t="s">
        <v>391</v>
      </c>
      <c r="G462" s="8" t="s">
        <v>506</v>
      </c>
      <c r="H462" s="8" t="s">
        <v>502</v>
      </c>
      <c r="I462" s="8" t="s">
        <v>503</v>
      </c>
      <c r="J462" s="113">
        <v>233770.33499999999</v>
      </c>
    </row>
    <row r="463" spans="2:10" x14ac:dyDescent="0.35">
      <c r="B463" s="8">
        <f t="shared" si="7"/>
        <v>461</v>
      </c>
      <c r="C463" s="8">
        <v>88445</v>
      </c>
      <c r="D463" s="8">
        <v>1998</v>
      </c>
      <c r="E463" s="8">
        <v>70058</v>
      </c>
      <c r="F463" s="8" t="s">
        <v>391</v>
      </c>
      <c r="G463" s="8" t="s">
        <v>507</v>
      </c>
      <c r="H463" s="8" t="s">
        <v>502</v>
      </c>
      <c r="I463" s="8" t="s">
        <v>503</v>
      </c>
      <c r="J463" s="113">
        <v>186235.92509999999</v>
      </c>
    </row>
    <row r="464" spans="2:10" x14ac:dyDescent="0.35">
      <c r="B464" s="8">
        <f t="shared" si="7"/>
        <v>462</v>
      </c>
      <c r="C464" s="8">
        <v>88414</v>
      </c>
      <c r="D464" s="8">
        <v>1999</v>
      </c>
      <c r="E464" s="8">
        <v>70001</v>
      </c>
      <c r="F464" s="8" t="s">
        <v>391</v>
      </c>
      <c r="G464" s="8" t="s">
        <v>506</v>
      </c>
      <c r="H464" s="8" t="s">
        <v>502</v>
      </c>
      <c r="I464" s="8" t="s">
        <v>503</v>
      </c>
      <c r="J464" s="113">
        <v>261019.3223</v>
      </c>
    </row>
    <row r="465" spans="2:10" x14ac:dyDescent="0.35">
      <c r="B465" s="8">
        <f t="shared" si="7"/>
        <v>463</v>
      </c>
      <c r="C465" s="8">
        <v>88482</v>
      </c>
      <c r="D465" s="8">
        <v>2500</v>
      </c>
      <c r="E465" s="8">
        <v>70118</v>
      </c>
      <c r="F465" s="8" t="s">
        <v>391</v>
      </c>
      <c r="G465" s="8" t="s">
        <v>508</v>
      </c>
      <c r="H465" s="8" t="s">
        <v>502</v>
      </c>
      <c r="I465" s="8" t="s">
        <v>509</v>
      </c>
      <c r="J465" s="113">
        <v>386165.54800000001</v>
      </c>
    </row>
    <row r="466" spans="2:10" x14ac:dyDescent="0.35">
      <c r="B466" s="8">
        <f t="shared" si="7"/>
        <v>464</v>
      </c>
      <c r="C466" s="8">
        <v>88483</v>
      </c>
      <c r="D466" s="8">
        <v>2598</v>
      </c>
      <c r="E466" s="8">
        <v>70119</v>
      </c>
      <c r="F466" s="8" t="s">
        <v>391</v>
      </c>
      <c r="G466" s="8" t="s">
        <v>508</v>
      </c>
      <c r="H466" s="8" t="s">
        <v>502</v>
      </c>
      <c r="I466" s="8" t="s">
        <v>509</v>
      </c>
      <c r="J466" s="113">
        <v>308568.0307</v>
      </c>
    </row>
    <row r="467" spans="2:10" x14ac:dyDescent="0.35">
      <c r="B467" s="8">
        <f t="shared" si="7"/>
        <v>465</v>
      </c>
      <c r="C467" s="8">
        <v>88485</v>
      </c>
      <c r="D467" s="8">
        <v>2669</v>
      </c>
      <c r="E467" s="8">
        <v>70122</v>
      </c>
      <c r="F467" s="8" t="s">
        <v>391</v>
      </c>
      <c r="G467" s="8" t="s">
        <v>508</v>
      </c>
      <c r="H467" s="8" t="s">
        <v>502</v>
      </c>
      <c r="I467" s="8" t="s">
        <v>509</v>
      </c>
      <c r="J467" s="113">
        <v>249836.14189999999</v>
      </c>
    </row>
    <row r="468" spans="2:10" x14ac:dyDescent="0.35">
      <c r="B468" s="8">
        <f t="shared" si="7"/>
        <v>466</v>
      </c>
      <c r="C468" s="8">
        <v>88479</v>
      </c>
      <c r="D468" s="8">
        <v>2803</v>
      </c>
      <c r="E468" s="8">
        <v>70115</v>
      </c>
      <c r="F468" s="8" t="s">
        <v>391</v>
      </c>
      <c r="G468" s="8" t="s">
        <v>508</v>
      </c>
      <c r="H468" s="8" t="s">
        <v>502</v>
      </c>
      <c r="I468" s="8" t="s">
        <v>509</v>
      </c>
      <c r="J468" s="113">
        <v>513867.72830000002</v>
      </c>
    </row>
    <row r="469" spans="2:10" x14ac:dyDescent="0.35">
      <c r="B469" s="8">
        <f t="shared" si="7"/>
        <v>467</v>
      </c>
      <c r="C469" s="8">
        <v>88474</v>
      </c>
      <c r="D469" s="8">
        <v>2902</v>
      </c>
      <c r="E469" s="8">
        <v>70094</v>
      </c>
      <c r="F469" s="8" t="s">
        <v>391</v>
      </c>
      <c r="G469" s="8" t="s">
        <v>510</v>
      </c>
      <c r="H469" s="8" t="s">
        <v>502</v>
      </c>
      <c r="I469" s="8" t="s">
        <v>503</v>
      </c>
      <c r="J469" s="113">
        <v>149256.5539</v>
      </c>
    </row>
    <row r="470" spans="2:10" x14ac:dyDescent="0.35">
      <c r="B470" s="8">
        <f t="shared" si="7"/>
        <v>468</v>
      </c>
      <c r="C470" s="8">
        <v>88490</v>
      </c>
      <c r="D470" s="8">
        <v>3726</v>
      </c>
      <c r="E470" s="8">
        <v>70127</v>
      </c>
      <c r="F470" s="8" t="s">
        <v>391</v>
      </c>
      <c r="G470" s="8" t="s">
        <v>508</v>
      </c>
      <c r="H470" s="8" t="s">
        <v>502</v>
      </c>
      <c r="I470" s="8" t="s">
        <v>509</v>
      </c>
      <c r="J470" s="113">
        <v>169665.89240000001</v>
      </c>
    </row>
    <row r="471" spans="2:10" x14ac:dyDescent="0.35">
      <c r="B471" s="8">
        <f t="shared" si="7"/>
        <v>469</v>
      </c>
      <c r="C471" s="8">
        <v>88489</v>
      </c>
      <c r="D471" s="8">
        <v>3841</v>
      </c>
      <c r="E471" s="8">
        <v>70126</v>
      </c>
      <c r="F471" s="8" t="s">
        <v>391</v>
      </c>
      <c r="G471" s="8" t="s">
        <v>508</v>
      </c>
      <c r="H471" s="8" t="s">
        <v>502</v>
      </c>
      <c r="I471" s="8" t="s">
        <v>509</v>
      </c>
      <c r="J471" s="113">
        <v>161742.97279999999</v>
      </c>
    </row>
    <row r="472" spans="2:10" x14ac:dyDescent="0.35">
      <c r="B472" s="8">
        <f t="shared" si="7"/>
        <v>470</v>
      </c>
      <c r="C472" s="8">
        <v>88494</v>
      </c>
      <c r="D472" s="8">
        <v>4020</v>
      </c>
      <c r="E472" s="8">
        <v>70131</v>
      </c>
      <c r="F472" s="8" t="s">
        <v>391</v>
      </c>
      <c r="G472" s="8" t="s">
        <v>508</v>
      </c>
      <c r="H472" s="8" t="s">
        <v>502</v>
      </c>
      <c r="I472" s="8" t="s">
        <v>509</v>
      </c>
      <c r="J472" s="113">
        <v>218429.72380000001</v>
      </c>
    </row>
    <row r="473" spans="2:10" x14ac:dyDescent="0.35">
      <c r="B473" s="8">
        <f t="shared" si="7"/>
        <v>471</v>
      </c>
      <c r="C473" s="8">
        <v>88486</v>
      </c>
      <c r="D473" s="8">
        <v>4260</v>
      </c>
      <c r="E473" s="8">
        <v>70123</v>
      </c>
      <c r="F473" s="8" t="s">
        <v>391</v>
      </c>
      <c r="G473" s="8" t="s">
        <v>511</v>
      </c>
      <c r="H473" s="8" t="s">
        <v>502</v>
      </c>
      <c r="I473" s="8" t="s">
        <v>503</v>
      </c>
      <c r="J473" s="113">
        <v>282856.1433</v>
      </c>
    </row>
    <row r="474" spans="2:10" x14ac:dyDescent="0.35">
      <c r="B474" s="8">
        <f t="shared" si="7"/>
        <v>472</v>
      </c>
      <c r="C474" s="8">
        <v>88481</v>
      </c>
      <c r="D474" s="8">
        <v>4275</v>
      </c>
      <c r="E474" s="8">
        <v>70117</v>
      </c>
      <c r="F474" s="8" t="s">
        <v>391</v>
      </c>
      <c r="G474" s="8" t="s">
        <v>508</v>
      </c>
      <c r="H474" s="8" t="s">
        <v>502</v>
      </c>
      <c r="I474" s="8" t="s">
        <v>509</v>
      </c>
      <c r="J474" s="113">
        <v>195980.0074</v>
      </c>
    </row>
    <row r="475" spans="2:10" x14ac:dyDescent="0.35">
      <c r="B475" s="8">
        <f t="shared" si="7"/>
        <v>473</v>
      </c>
      <c r="C475" s="8">
        <v>88418</v>
      </c>
      <c r="D475" s="8">
        <v>5284</v>
      </c>
      <c r="E475" s="8">
        <v>70005</v>
      </c>
      <c r="F475" s="8" t="s">
        <v>391</v>
      </c>
      <c r="G475" s="8" t="s">
        <v>506</v>
      </c>
      <c r="H475" s="8" t="s">
        <v>502</v>
      </c>
      <c r="I475" s="8" t="s">
        <v>503</v>
      </c>
      <c r="J475" s="113">
        <v>339078.17109999998</v>
      </c>
    </row>
    <row r="476" spans="2:10" x14ac:dyDescent="0.35">
      <c r="B476" s="8">
        <f t="shared" si="7"/>
        <v>474</v>
      </c>
      <c r="C476" s="8">
        <v>88433</v>
      </c>
      <c r="D476" s="8">
        <v>5580</v>
      </c>
      <c r="E476" s="8">
        <v>70043</v>
      </c>
      <c r="F476" s="8" t="s">
        <v>391</v>
      </c>
      <c r="G476" s="8" t="s">
        <v>512</v>
      </c>
      <c r="H476" s="8" t="s">
        <v>502</v>
      </c>
      <c r="I476" s="8" t="s">
        <v>513</v>
      </c>
      <c r="J476" s="113">
        <v>190300.44750000001</v>
      </c>
    </row>
    <row r="477" spans="2:10" x14ac:dyDescent="0.35">
      <c r="B477" s="8">
        <f t="shared" si="7"/>
        <v>475</v>
      </c>
      <c r="C477" s="8">
        <v>88478</v>
      </c>
      <c r="D477" s="8">
        <v>5646</v>
      </c>
      <c r="E477" s="8">
        <v>70114</v>
      </c>
      <c r="F477" s="8" t="s">
        <v>391</v>
      </c>
      <c r="G477" s="8" t="s">
        <v>508</v>
      </c>
      <c r="H477" s="8" t="s">
        <v>502</v>
      </c>
      <c r="I477" s="8" t="s">
        <v>509</v>
      </c>
      <c r="J477" s="113">
        <v>172804.98490000001</v>
      </c>
    </row>
    <row r="478" spans="2:10" x14ac:dyDescent="0.35">
      <c r="B478" s="8">
        <f t="shared" si="7"/>
        <v>476</v>
      </c>
      <c r="C478" s="8">
        <v>88488</v>
      </c>
      <c r="D478" s="8">
        <v>6471</v>
      </c>
      <c r="E478" s="8">
        <v>70125</v>
      </c>
      <c r="F478" s="8" t="s">
        <v>391</v>
      </c>
      <c r="G478" s="8" t="s">
        <v>508</v>
      </c>
      <c r="H478" s="8" t="s">
        <v>502</v>
      </c>
      <c r="I478" s="8" t="s">
        <v>509</v>
      </c>
      <c r="J478" s="113">
        <v>351394.6348</v>
      </c>
    </row>
    <row r="479" spans="2:10" x14ac:dyDescent="0.35">
      <c r="B479" s="8">
        <f t="shared" si="7"/>
        <v>477</v>
      </c>
      <c r="C479" s="8">
        <v>88487</v>
      </c>
      <c r="D479" s="8">
        <v>6569</v>
      </c>
      <c r="E479" s="8">
        <v>70124</v>
      </c>
      <c r="F479" s="8" t="s">
        <v>391</v>
      </c>
      <c r="G479" s="8" t="s">
        <v>508</v>
      </c>
      <c r="H479" s="8" t="s">
        <v>502</v>
      </c>
      <c r="I479" s="8" t="s">
        <v>509</v>
      </c>
      <c r="J479" s="113">
        <v>496100.88170000003</v>
      </c>
    </row>
    <row r="480" spans="2:10" x14ac:dyDescent="0.35">
      <c r="B480" s="8">
        <f t="shared" si="7"/>
        <v>478</v>
      </c>
      <c r="C480" s="8">
        <v>88415</v>
      </c>
      <c r="D480" s="8">
        <v>6570</v>
      </c>
      <c r="E480" s="8">
        <v>70002</v>
      </c>
      <c r="F480" s="8" t="s">
        <v>391</v>
      </c>
      <c r="G480" s="8" t="s">
        <v>506</v>
      </c>
      <c r="H480" s="8" t="s">
        <v>502</v>
      </c>
      <c r="I480" s="8" t="s">
        <v>503</v>
      </c>
      <c r="J480" s="113">
        <v>269321.73830000003</v>
      </c>
    </row>
    <row r="481" spans="2:10" x14ac:dyDescent="0.35">
      <c r="B481" s="8">
        <f t="shared" si="7"/>
        <v>479</v>
      </c>
      <c r="C481" s="8">
        <v>88428</v>
      </c>
      <c r="D481" s="8">
        <v>6623</v>
      </c>
      <c r="E481" s="8">
        <v>70037</v>
      </c>
      <c r="F481" s="8" t="s">
        <v>391</v>
      </c>
      <c r="G481" s="8" t="s">
        <v>514</v>
      </c>
      <c r="H481" s="8" t="s">
        <v>502</v>
      </c>
      <c r="I481" s="8" t="s">
        <v>515</v>
      </c>
      <c r="J481" s="113">
        <v>309996.57280000002</v>
      </c>
    </row>
    <row r="482" spans="2:10" x14ac:dyDescent="0.35">
      <c r="B482" s="8">
        <f t="shared" si="7"/>
        <v>480</v>
      </c>
      <c r="C482" s="8">
        <v>88440</v>
      </c>
      <c r="D482" s="8">
        <v>6895</v>
      </c>
      <c r="E482" s="8">
        <v>70053</v>
      </c>
      <c r="F482" s="8" t="s">
        <v>391</v>
      </c>
      <c r="G482" s="8" t="s">
        <v>505</v>
      </c>
      <c r="H482" s="8" t="s">
        <v>502</v>
      </c>
      <c r="I482" s="8" t="s">
        <v>503</v>
      </c>
      <c r="J482" s="113">
        <v>190515.78839999999</v>
      </c>
    </row>
    <row r="483" spans="2:10" x14ac:dyDescent="0.35">
      <c r="B483" s="8">
        <f t="shared" si="7"/>
        <v>481</v>
      </c>
      <c r="C483" s="8">
        <v>88448</v>
      </c>
      <c r="D483" s="8">
        <v>6932</v>
      </c>
      <c r="E483" s="8">
        <v>70062</v>
      </c>
      <c r="F483" s="8" t="s">
        <v>391</v>
      </c>
      <c r="G483" s="8" t="s">
        <v>504</v>
      </c>
      <c r="H483" s="8" t="s">
        <v>502</v>
      </c>
      <c r="I483" s="8" t="s">
        <v>503</v>
      </c>
      <c r="J483" s="113">
        <v>203443.52530000001</v>
      </c>
    </row>
    <row r="484" spans="2:10" x14ac:dyDescent="0.35">
      <c r="B484" s="8">
        <f t="shared" si="7"/>
        <v>482</v>
      </c>
      <c r="C484" s="8">
        <v>88491</v>
      </c>
      <c r="D484" s="8">
        <v>6985</v>
      </c>
      <c r="E484" s="8">
        <v>70128</v>
      </c>
      <c r="F484" s="8" t="s">
        <v>391</v>
      </c>
      <c r="G484" s="8" t="s">
        <v>508</v>
      </c>
      <c r="H484" s="8" t="s">
        <v>502</v>
      </c>
      <c r="I484" s="8" t="s">
        <v>509</v>
      </c>
      <c r="J484" s="113">
        <v>183803.2353</v>
      </c>
    </row>
    <row r="485" spans="2:10" x14ac:dyDescent="0.35">
      <c r="B485" s="8">
        <f t="shared" si="7"/>
        <v>483</v>
      </c>
      <c r="C485" s="8">
        <v>88455</v>
      </c>
      <c r="D485" s="8">
        <v>7482</v>
      </c>
      <c r="E485" s="8">
        <v>70070</v>
      </c>
      <c r="F485" s="8" t="s">
        <v>391</v>
      </c>
      <c r="G485" s="8" t="s">
        <v>516</v>
      </c>
      <c r="H485" s="8" t="s">
        <v>502</v>
      </c>
      <c r="I485" s="8" t="s">
        <v>517</v>
      </c>
      <c r="J485" s="113">
        <v>257514.19450000001</v>
      </c>
    </row>
    <row r="486" spans="2:10" x14ac:dyDescent="0.35">
      <c r="B486" s="8">
        <f t="shared" si="7"/>
        <v>484</v>
      </c>
      <c r="C486" s="8">
        <v>88419</v>
      </c>
      <c r="D486" s="8">
        <v>7931</v>
      </c>
      <c r="E486" s="8">
        <v>70006</v>
      </c>
      <c r="F486" s="8" t="s">
        <v>391</v>
      </c>
      <c r="G486" s="8" t="s">
        <v>506</v>
      </c>
      <c r="H486" s="8" t="s">
        <v>502</v>
      </c>
      <c r="I486" s="8" t="s">
        <v>503</v>
      </c>
      <c r="J486" s="113">
        <v>277516.89159999997</v>
      </c>
    </row>
    <row r="487" spans="2:10" x14ac:dyDescent="0.35">
      <c r="B487" s="8">
        <f t="shared" si="7"/>
        <v>485</v>
      </c>
      <c r="C487" s="8">
        <v>88493</v>
      </c>
      <c r="D487" s="8">
        <v>8284</v>
      </c>
      <c r="E487" s="8">
        <v>70130</v>
      </c>
      <c r="F487" s="8" t="s">
        <v>391</v>
      </c>
      <c r="G487" s="8" t="s">
        <v>508</v>
      </c>
      <c r="H487" s="8" t="s">
        <v>502</v>
      </c>
      <c r="I487" s="8" t="s">
        <v>509</v>
      </c>
      <c r="J487" s="113">
        <v>385371.87319999997</v>
      </c>
    </row>
    <row r="488" spans="2:10" x14ac:dyDescent="0.35">
      <c r="B488" s="8">
        <f t="shared" si="7"/>
        <v>486</v>
      </c>
      <c r="C488" s="8">
        <v>88435</v>
      </c>
      <c r="D488" s="8">
        <v>8979</v>
      </c>
      <c r="E488" s="8">
        <v>70047</v>
      </c>
      <c r="F488" s="8" t="s">
        <v>391</v>
      </c>
      <c r="G488" s="8" t="s">
        <v>518</v>
      </c>
      <c r="H488" s="8" t="s">
        <v>502</v>
      </c>
      <c r="I488" s="8" t="s">
        <v>517</v>
      </c>
      <c r="J488" s="113">
        <v>271586.69760000001</v>
      </c>
    </row>
    <row r="489" spans="2:10" x14ac:dyDescent="0.35">
      <c r="B489" s="8">
        <f t="shared" si="7"/>
        <v>487</v>
      </c>
      <c r="C489" s="8">
        <v>88492</v>
      </c>
      <c r="D489" s="8">
        <v>8995</v>
      </c>
      <c r="E489" s="8">
        <v>70129</v>
      </c>
      <c r="F489" s="8" t="s">
        <v>391</v>
      </c>
      <c r="G489" s="8" t="s">
        <v>508</v>
      </c>
      <c r="H489" s="8" t="s">
        <v>502</v>
      </c>
      <c r="I489" s="8" t="s">
        <v>509</v>
      </c>
      <c r="J489" s="113">
        <v>171687.0753</v>
      </c>
    </row>
    <row r="490" spans="2:10" x14ac:dyDescent="0.35">
      <c r="B490" s="8">
        <f t="shared" si="7"/>
        <v>488</v>
      </c>
      <c r="C490" s="8">
        <v>88484</v>
      </c>
      <c r="D490" s="8">
        <v>9083</v>
      </c>
      <c r="E490" s="8">
        <v>70121</v>
      </c>
      <c r="F490" s="8" t="s">
        <v>391</v>
      </c>
      <c r="G490" s="8" t="s">
        <v>519</v>
      </c>
      <c r="H490" s="8" t="s">
        <v>502</v>
      </c>
      <c r="I490" s="8" t="s">
        <v>503</v>
      </c>
      <c r="J490" s="113">
        <v>236462.91709999999</v>
      </c>
    </row>
    <row r="491" spans="2:10" x14ac:dyDescent="0.35">
      <c r="B491" s="8">
        <f t="shared" si="7"/>
        <v>489</v>
      </c>
      <c r="C491" s="8">
        <v>88480</v>
      </c>
      <c r="D491" s="8">
        <v>9726</v>
      </c>
      <c r="E491" s="8">
        <v>70116</v>
      </c>
      <c r="F491" s="8" t="s">
        <v>391</v>
      </c>
      <c r="G491" s="8" t="s">
        <v>508</v>
      </c>
      <c r="H491" s="8" t="s">
        <v>502</v>
      </c>
      <c r="I491" s="8" t="s">
        <v>509</v>
      </c>
      <c r="J491" s="113">
        <v>308388.14069999999</v>
      </c>
    </row>
    <row r="492" spans="2:10" x14ac:dyDescent="0.35">
      <c r="B492" s="8">
        <f t="shared" si="7"/>
        <v>490</v>
      </c>
      <c r="C492" s="8">
        <v>88477</v>
      </c>
      <c r="D492" s="8">
        <v>10585</v>
      </c>
      <c r="E492" s="8">
        <v>70113</v>
      </c>
      <c r="F492" s="8" t="s">
        <v>391</v>
      </c>
      <c r="G492" s="8" t="s">
        <v>508</v>
      </c>
      <c r="H492" s="8" t="s">
        <v>502</v>
      </c>
      <c r="I492" s="8" t="s">
        <v>509</v>
      </c>
      <c r="J492" s="113">
        <v>277592.1617</v>
      </c>
    </row>
    <row r="493" spans="2:10" x14ac:dyDescent="0.35">
      <c r="B493" s="8">
        <f t="shared" si="7"/>
        <v>491</v>
      </c>
      <c r="C493" s="8">
        <v>88470</v>
      </c>
      <c r="D493" s="8">
        <v>10609</v>
      </c>
      <c r="E493" s="8">
        <v>70087</v>
      </c>
      <c r="F493" s="8" t="s">
        <v>391</v>
      </c>
      <c r="G493" s="8" t="s">
        <v>520</v>
      </c>
      <c r="H493" s="8" t="s">
        <v>502</v>
      </c>
      <c r="I493" s="8" t="s">
        <v>517</v>
      </c>
      <c r="J493" s="113">
        <v>204786.62789999999</v>
      </c>
    </row>
    <row r="494" spans="2:10" x14ac:dyDescent="0.35">
      <c r="B494" s="8">
        <f t="shared" si="7"/>
        <v>492</v>
      </c>
      <c r="C494" s="8">
        <v>88473</v>
      </c>
      <c r="D494" s="8">
        <v>12249</v>
      </c>
      <c r="E494" s="8">
        <v>70092</v>
      </c>
      <c r="F494" s="8" t="s">
        <v>391</v>
      </c>
      <c r="G494" s="8" t="s">
        <v>521</v>
      </c>
      <c r="H494" s="8" t="s">
        <v>502</v>
      </c>
      <c r="I494" s="8" t="s">
        <v>513</v>
      </c>
      <c r="J494" s="113">
        <v>150926.93309999999</v>
      </c>
    </row>
    <row r="495" spans="2:10" x14ac:dyDescent="0.35">
      <c r="B495" s="8">
        <f t="shared" si="7"/>
        <v>493</v>
      </c>
      <c r="C495" s="8">
        <v>88459</v>
      </c>
      <c r="D495" s="8">
        <v>13068</v>
      </c>
      <c r="E495" s="8">
        <v>70075</v>
      </c>
      <c r="F495" s="8" t="s">
        <v>391</v>
      </c>
      <c r="G495" s="8" t="s">
        <v>522</v>
      </c>
      <c r="H495" s="8" t="s">
        <v>502</v>
      </c>
      <c r="I495" s="8" t="s">
        <v>513</v>
      </c>
      <c r="J495" s="113">
        <v>208140.30369999999</v>
      </c>
    </row>
    <row r="496" spans="2:10" x14ac:dyDescent="0.35">
      <c r="B496" s="8">
        <f t="shared" si="7"/>
        <v>494</v>
      </c>
      <c r="C496" s="8">
        <v>88476</v>
      </c>
      <c r="D496" s="8">
        <v>13103</v>
      </c>
      <c r="E496" s="8">
        <v>70112</v>
      </c>
      <c r="F496" s="8" t="s">
        <v>391</v>
      </c>
      <c r="G496" s="8" t="s">
        <v>508</v>
      </c>
      <c r="H496" s="8" t="s">
        <v>502</v>
      </c>
      <c r="I496" s="8" t="s">
        <v>509</v>
      </c>
      <c r="J496" s="113">
        <v>255612.9086</v>
      </c>
    </row>
    <row r="497" spans="2:10" x14ac:dyDescent="0.35">
      <c r="B497" s="8">
        <f t="shared" si="7"/>
        <v>495</v>
      </c>
      <c r="C497" s="8">
        <v>88425</v>
      </c>
      <c r="D497" s="8">
        <v>15062</v>
      </c>
      <c r="E497" s="8">
        <v>70032</v>
      </c>
      <c r="F497" s="8" t="s">
        <v>391</v>
      </c>
      <c r="G497" s="8" t="s">
        <v>523</v>
      </c>
      <c r="H497" s="8" t="s">
        <v>502</v>
      </c>
      <c r="I497" s="8" t="s">
        <v>513</v>
      </c>
      <c r="J497" s="113">
        <v>204742.72150000001</v>
      </c>
    </row>
    <row r="498" spans="2:10" x14ac:dyDescent="0.35">
      <c r="B498" s="8">
        <f t="shared" si="7"/>
        <v>496</v>
      </c>
      <c r="C498" s="8">
        <v>88468</v>
      </c>
      <c r="D498" s="8">
        <v>15401</v>
      </c>
      <c r="E498" s="8">
        <v>70085</v>
      </c>
      <c r="F498" s="8" t="s">
        <v>391</v>
      </c>
      <c r="G498" s="8" t="s">
        <v>524</v>
      </c>
      <c r="H498" s="8" t="s">
        <v>502</v>
      </c>
      <c r="I498" s="8" t="s">
        <v>513</v>
      </c>
      <c r="J498" s="113">
        <v>153048.83420000001</v>
      </c>
    </row>
    <row r="499" spans="2:10" x14ac:dyDescent="0.35">
      <c r="B499" s="8">
        <f t="shared" si="7"/>
        <v>497</v>
      </c>
      <c r="C499" s="8">
        <v>88430</v>
      </c>
      <c r="D499" s="8">
        <v>18322</v>
      </c>
      <c r="E499" s="8">
        <v>70039</v>
      </c>
      <c r="F499" s="8" t="s">
        <v>391</v>
      </c>
      <c r="G499" s="8" t="s">
        <v>525</v>
      </c>
      <c r="H499" s="8" t="s">
        <v>502</v>
      </c>
      <c r="I499" s="8" t="s">
        <v>517</v>
      </c>
      <c r="J499" s="113">
        <v>169742.94810000001</v>
      </c>
    </row>
    <row r="500" spans="2:10" x14ac:dyDescent="0.35">
      <c r="B500" s="8">
        <f t="shared" si="7"/>
        <v>498</v>
      </c>
      <c r="C500" s="8">
        <v>88431</v>
      </c>
      <c r="D500" s="8">
        <v>18623</v>
      </c>
      <c r="E500" s="8">
        <v>70040</v>
      </c>
      <c r="F500" s="8" t="s">
        <v>391</v>
      </c>
      <c r="G500" s="8" t="s">
        <v>526</v>
      </c>
      <c r="H500" s="8" t="s">
        <v>502</v>
      </c>
      <c r="I500" s="8" t="s">
        <v>515</v>
      </c>
      <c r="J500" s="113">
        <v>165414.77859999999</v>
      </c>
    </row>
    <row r="501" spans="2:10" x14ac:dyDescent="0.35">
      <c r="B501" s="8">
        <f t="shared" si="7"/>
        <v>499</v>
      </c>
      <c r="C501" s="8">
        <v>88424</v>
      </c>
      <c r="D501" s="8">
        <v>20618</v>
      </c>
      <c r="E501" s="8">
        <v>70031</v>
      </c>
      <c r="F501" s="8" t="s">
        <v>391</v>
      </c>
      <c r="G501" s="8" t="s">
        <v>527</v>
      </c>
      <c r="H501" s="8" t="s">
        <v>502</v>
      </c>
      <c r="I501" s="8" t="s">
        <v>517</v>
      </c>
      <c r="J501" s="113">
        <v>200015.6256</v>
      </c>
    </row>
    <row r="502" spans="2:10" x14ac:dyDescent="0.35">
      <c r="B502" s="8">
        <f t="shared" si="7"/>
        <v>500</v>
      </c>
      <c r="C502" s="8">
        <v>96959</v>
      </c>
      <c r="D502" s="8">
        <v>381</v>
      </c>
      <c r="E502" s="8">
        <v>92627</v>
      </c>
      <c r="F502" s="8" t="s">
        <v>358</v>
      </c>
      <c r="G502" s="8" t="s">
        <v>375</v>
      </c>
      <c r="H502" s="8" t="s">
        <v>373</v>
      </c>
      <c r="I502" s="8" t="s">
        <v>374</v>
      </c>
      <c r="J502" s="113">
        <v>1006742.214</v>
      </c>
    </row>
    <row r="503" spans="2:10" x14ac:dyDescent="0.35">
      <c r="B503" s="8">
        <f t="shared" si="7"/>
        <v>501</v>
      </c>
      <c r="C503" s="8">
        <v>97007</v>
      </c>
      <c r="D503" s="8">
        <v>602</v>
      </c>
      <c r="E503" s="8">
        <v>92707</v>
      </c>
      <c r="F503" s="8" t="s">
        <v>358</v>
      </c>
      <c r="G503" s="8" t="s">
        <v>528</v>
      </c>
      <c r="H503" s="8" t="s">
        <v>373</v>
      </c>
      <c r="I503" s="8" t="s">
        <v>374</v>
      </c>
      <c r="J503" s="113">
        <v>634775.48730000004</v>
      </c>
    </row>
    <row r="504" spans="2:10" x14ac:dyDescent="0.35">
      <c r="B504" s="8">
        <f t="shared" si="7"/>
        <v>502</v>
      </c>
      <c r="C504" s="8">
        <v>96964</v>
      </c>
      <c r="D504" s="8">
        <v>671</v>
      </c>
      <c r="E504" s="8">
        <v>92646</v>
      </c>
      <c r="F504" s="8" t="s">
        <v>358</v>
      </c>
      <c r="G504" s="8" t="s">
        <v>376</v>
      </c>
      <c r="H504" s="8" t="s">
        <v>373</v>
      </c>
      <c r="I504" s="8" t="s">
        <v>374</v>
      </c>
      <c r="J504" s="113">
        <v>1029342.885</v>
      </c>
    </row>
    <row r="505" spans="2:10" x14ac:dyDescent="0.35">
      <c r="B505" s="8">
        <f t="shared" si="7"/>
        <v>503</v>
      </c>
      <c r="C505" s="8">
        <v>96958</v>
      </c>
      <c r="D505" s="8">
        <v>832</v>
      </c>
      <c r="E505" s="8">
        <v>92626</v>
      </c>
      <c r="F505" s="8" t="s">
        <v>358</v>
      </c>
      <c r="G505" s="8" t="s">
        <v>375</v>
      </c>
      <c r="H505" s="8" t="s">
        <v>373</v>
      </c>
      <c r="I505" s="8" t="s">
        <v>374</v>
      </c>
      <c r="J505" s="113">
        <v>986805.13540000003</v>
      </c>
    </row>
    <row r="506" spans="2:10" x14ac:dyDescent="0.35">
      <c r="B506" s="8">
        <f t="shared" si="7"/>
        <v>504</v>
      </c>
      <c r="C506" s="8">
        <v>96978</v>
      </c>
      <c r="D506" s="8">
        <v>2688</v>
      </c>
      <c r="E506" s="8">
        <v>92660</v>
      </c>
      <c r="F506" s="8" t="s">
        <v>358</v>
      </c>
      <c r="G506" s="8" t="s">
        <v>379</v>
      </c>
      <c r="H506" s="8" t="s">
        <v>373</v>
      </c>
      <c r="I506" s="8" t="s">
        <v>374</v>
      </c>
      <c r="J506" s="113">
        <v>2057443.57</v>
      </c>
    </row>
    <row r="507" spans="2:10" x14ac:dyDescent="0.35">
      <c r="B507" s="8">
        <f t="shared" si="7"/>
        <v>505</v>
      </c>
      <c r="C507" s="8">
        <v>96947</v>
      </c>
      <c r="D507" s="8">
        <v>3131</v>
      </c>
      <c r="E507" s="8">
        <v>92612</v>
      </c>
      <c r="F507" s="8" t="s">
        <v>358</v>
      </c>
      <c r="G507" s="8" t="s">
        <v>529</v>
      </c>
      <c r="H507" s="8" t="s">
        <v>373</v>
      </c>
      <c r="I507" s="8" t="s">
        <v>374</v>
      </c>
      <c r="J507" s="113">
        <v>827606.35179999995</v>
      </c>
    </row>
    <row r="508" spans="2:10" x14ac:dyDescent="0.35">
      <c r="B508" s="8">
        <f t="shared" si="7"/>
        <v>506</v>
      </c>
      <c r="C508" s="8">
        <v>96969</v>
      </c>
      <c r="D508" s="8">
        <v>5136</v>
      </c>
      <c r="E508" s="8">
        <v>92651</v>
      </c>
      <c r="F508" s="8" t="s">
        <v>358</v>
      </c>
      <c r="G508" s="8" t="s">
        <v>530</v>
      </c>
      <c r="H508" s="8" t="s">
        <v>373</v>
      </c>
      <c r="I508" s="8" t="s">
        <v>374</v>
      </c>
      <c r="J508" s="113">
        <v>2340720.87</v>
      </c>
    </row>
    <row r="509" spans="2:10" x14ac:dyDescent="0.35">
      <c r="B509" s="8">
        <f t="shared" si="7"/>
        <v>507</v>
      </c>
      <c r="C509" s="8">
        <v>96981</v>
      </c>
      <c r="D509" s="8">
        <v>5763</v>
      </c>
      <c r="E509" s="8">
        <v>92663</v>
      </c>
      <c r="F509" s="8" t="s">
        <v>358</v>
      </c>
      <c r="G509" s="8" t="s">
        <v>379</v>
      </c>
      <c r="H509" s="8" t="s">
        <v>373</v>
      </c>
      <c r="I509" s="8" t="s">
        <v>374</v>
      </c>
      <c r="J509" s="113">
        <v>1773948.8770000001</v>
      </c>
    </row>
    <row r="510" spans="2:10" x14ac:dyDescent="0.35">
      <c r="B510" s="8">
        <f t="shared" si="7"/>
        <v>508</v>
      </c>
      <c r="C510" s="8">
        <v>96940</v>
      </c>
      <c r="D510" s="8">
        <v>6403</v>
      </c>
      <c r="E510" s="8">
        <v>92603</v>
      </c>
      <c r="F510" s="8" t="s">
        <v>358</v>
      </c>
      <c r="G510" s="8" t="s">
        <v>529</v>
      </c>
      <c r="H510" s="8" t="s">
        <v>373</v>
      </c>
      <c r="I510" s="8" t="s">
        <v>374</v>
      </c>
      <c r="J510" s="113">
        <v>1439095.26</v>
      </c>
    </row>
    <row r="511" spans="2:10" x14ac:dyDescent="0.35">
      <c r="B511" s="8">
        <f t="shared" si="7"/>
        <v>509</v>
      </c>
      <c r="C511" s="8">
        <v>96951</v>
      </c>
      <c r="D511" s="8">
        <v>7277</v>
      </c>
      <c r="E511" s="8">
        <v>92617</v>
      </c>
      <c r="F511" s="8" t="s">
        <v>358</v>
      </c>
      <c r="G511" s="8" t="s">
        <v>529</v>
      </c>
      <c r="H511" s="8" t="s">
        <v>373</v>
      </c>
      <c r="I511" s="8" t="s">
        <v>374</v>
      </c>
      <c r="J511" s="113">
        <v>694635.42720000003</v>
      </c>
    </row>
    <row r="512" spans="2:10" x14ac:dyDescent="0.35">
      <c r="B512" s="8">
        <f t="shared" si="7"/>
        <v>510</v>
      </c>
      <c r="C512" s="8">
        <v>96957</v>
      </c>
      <c r="D512" s="8">
        <v>8702</v>
      </c>
      <c r="E512" s="8">
        <v>92625</v>
      </c>
      <c r="F512" s="8" t="s">
        <v>358</v>
      </c>
      <c r="G512" s="8" t="s">
        <v>379</v>
      </c>
      <c r="H512" s="8" t="s">
        <v>373</v>
      </c>
      <c r="I512" s="8" t="s">
        <v>374</v>
      </c>
      <c r="J512" s="113">
        <v>2870564.5950000002</v>
      </c>
    </row>
    <row r="513" spans="2:10" x14ac:dyDescent="0.35">
      <c r="B513" s="8">
        <f t="shared" si="7"/>
        <v>511</v>
      </c>
      <c r="C513" s="8">
        <v>96975</v>
      </c>
      <c r="D513" s="8">
        <v>9629</v>
      </c>
      <c r="E513" s="8">
        <v>92657</v>
      </c>
      <c r="F513" s="8" t="s">
        <v>358</v>
      </c>
      <c r="G513" s="8" t="s">
        <v>379</v>
      </c>
      <c r="H513" s="8" t="s">
        <v>373</v>
      </c>
      <c r="I513" s="8" t="s">
        <v>374</v>
      </c>
      <c r="J513" s="113">
        <v>3171923.2960000001</v>
      </c>
    </row>
    <row r="514" spans="2:10" x14ac:dyDescent="0.35">
      <c r="B514" s="8">
        <f t="shared" si="7"/>
        <v>512</v>
      </c>
      <c r="C514" s="8">
        <v>96979</v>
      </c>
      <c r="D514" s="8">
        <v>15682</v>
      </c>
      <c r="E514" s="8">
        <v>92661</v>
      </c>
      <c r="F514" s="8" t="s">
        <v>358</v>
      </c>
      <c r="G514" s="8" t="s">
        <v>379</v>
      </c>
      <c r="H514" s="8" t="s">
        <v>373</v>
      </c>
      <c r="I514" s="8" t="s">
        <v>374</v>
      </c>
      <c r="J514" s="113">
        <v>3080902.915</v>
      </c>
    </row>
    <row r="515" spans="2:10" x14ac:dyDescent="0.35">
      <c r="B515" s="8">
        <f t="shared" si="7"/>
        <v>513</v>
      </c>
      <c r="C515" s="8">
        <v>96980</v>
      </c>
      <c r="D515" s="8">
        <v>17133</v>
      </c>
      <c r="E515" s="8">
        <v>92662</v>
      </c>
      <c r="F515" s="8" t="s">
        <v>358</v>
      </c>
      <c r="G515" s="8" t="s">
        <v>379</v>
      </c>
      <c r="H515" s="8" t="s">
        <v>373</v>
      </c>
      <c r="I515" s="8" t="s">
        <v>374</v>
      </c>
      <c r="J515" s="113">
        <v>3160388.9380000001</v>
      </c>
    </row>
    <row r="516" spans="2:10" x14ac:dyDescent="0.35">
      <c r="B516" s="8">
        <f t="shared" si="7"/>
        <v>514</v>
      </c>
      <c r="C516" s="8">
        <v>62080</v>
      </c>
      <c r="D516" s="8">
        <v>4</v>
      </c>
      <c r="E516" s="8">
        <v>11368</v>
      </c>
      <c r="F516" s="8" t="s">
        <v>531</v>
      </c>
      <c r="G516" s="8" t="s">
        <v>532</v>
      </c>
      <c r="H516" s="8" t="s">
        <v>388</v>
      </c>
      <c r="I516" s="8" t="s">
        <v>533</v>
      </c>
      <c r="J516" s="113">
        <v>416985.554</v>
      </c>
    </row>
    <row r="517" spans="2:10" x14ac:dyDescent="0.35">
      <c r="B517" s="8">
        <f t="shared" ref="B517:B580" si="8">B516+1</f>
        <v>515</v>
      </c>
      <c r="C517" s="8">
        <v>62093</v>
      </c>
      <c r="D517" s="8">
        <v>7</v>
      </c>
      <c r="E517" s="8">
        <v>11385</v>
      </c>
      <c r="F517" s="8" t="s">
        <v>531</v>
      </c>
      <c r="G517" s="8" t="s">
        <v>532</v>
      </c>
      <c r="H517" s="8" t="s">
        <v>388</v>
      </c>
      <c r="I517" s="8" t="s">
        <v>533</v>
      </c>
      <c r="J517" s="113">
        <v>756129.68299999996</v>
      </c>
    </row>
    <row r="518" spans="2:10" x14ac:dyDescent="0.35">
      <c r="B518" s="8">
        <f t="shared" si="8"/>
        <v>516</v>
      </c>
      <c r="C518" s="8">
        <v>62019</v>
      </c>
      <c r="D518" s="8">
        <v>9</v>
      </c>
      <c r="E518" s="8">
        <v>11208</v>
      </c>
      <c r="F518" s="8" t="s">
        <v>531</v>
      </c>
      <c r="G518" s="8" t="s">
        <v>532</v>
      </c>
      <c r="H518" s="8" t="s">
        <v>388</v>
      </c>
      <c r="I518" s="8" t="s">
        <v>534</v>
      </c>
      <c r="J518" s="113">
        <v>629112.89670000004</v>
      </c>
    </row>
    <row r="519" spans="2:10" x14ac:dyDescent="0.35">
      <c r="B519" s="8">
        <f t="shared" si="8"/>
        <v>517</v>
      </c>
      <c r="C519" s="8">
        <v>62046</v>
      </c>
      <c r="D519" s="8">
        <v>16</v>
      </c>
      <c r="E519" s="8">
        <v>11236</v>
      </c>
      <c r="F519" s="8" t="s">
        <v>531</v>
      </c>
      <c r="G519" s="8" t="s">
        <v>532</v>
      </c>
      <c r="H519" s="8" t="s">
        <v>388</v>
      </c>
      <c r="I519" s="8" t="s">
        <v>534</v>
      </c>
      <c r="J519" s="113">
        <v>611445.86170000001</v>
      </c>
    </row>
    <row r="520" spans="2:10" x14ac:dyDescent="0.35">
      <c r="B520" s="8">
        <f t="shared" si="8"/>
        <v>518</v>
      </c>
      <c r="C520" s="8">
        <v>61807</v>
      </c>
      <c r="D520" s="8">
        <v>17</v>
      </c>
      <c r="E520" s="8">
        <v>10467</v>
      </c>
      <c r="F520" s="8" t="s">
        <v>531</v>
      </c>
      <c r="G520" s="8" t="s">
        <v>532</v>
      </c>
      <c r="H520" s="8" t="s">
        <v>388</v>
      </c>
      <c r="I520" s="8" t="s">
        <v>535</v>
      </c>
      <c r="J520" s="113">
        <v>330963.62900000002</v>
      </c>
    </row>
    <row r="521" spans="2:10" x14ac:dyDescent="0.35">
      <c r="B521" s="8">
        <f t="shared" si="8"/>
        <v>519</v>
      </c>
      <c r="C521" s="8">
        <v>62085</v>
      </c>
      <c r="D521" s="8">
        <v>18</v>
      </c>
      <c r="E521" s="8">
        <v>11373</v>
      </c>
      <c r="F521" s="8" t="s">
        <v>531</v>
      </c>
      <c r="G521" s="8" t="s">
        <v>532</v>
      </c>
      <c r="H521" s="8" t="s">
        <v>388</v>
      </c>
      <c r="I521" s="8" t="s">
        <v>533</v>
      </c>
      <c r="J521" s="113">
        <v>483031.78330000001</v>
      </c>
    </row>
    <row r="522" spans="2:10" x14ac:dyDescent="0.35">
      <c r="B522" s="8">
        <f t="shared" si="8"/>
        <v>520</v>
      </c>
      <c r="C522" s="8">
        <v>62037</v>
      </c>
      <c r="D522" s="8">
        <v>19</v>
      </c>
      <c r="E522" s="8">
        <v>11226</v>
      </c>
      <c r="F522" s="8" t="s">
        <v>531</v>
      </c>
      <c r="G522" s="8" t="s">
        <v>532</v>
      </c>
      <c r="H522" s="8" t="s">
        <v>388</v>
      </c>
      <c r="I522" s="8" t="s">
        <v>534</v>
      </c>
      <c r="J522" s="113">
        <v>692639.14619999996</v>
      </c>
    </row>
    <row r="523" spans="2:10" x14ac:dyDescent="0.35">
      <c r="B523" s="8">
        <f t="shared" si="8"/>
        <v>521</v>
      </c>
      <c r="C523" s="8">
        <v>62018</v>
      </c>
      <c r="D523" s="8">
        <v>20</v>
      </c>
      <c r="E523" s="8">
        <v>11207</v>
      </c>
      <c r="F523" s="8" t="s">
        <v>531</v>
      </c>
      <c r="G523" s="8" t="s">
        <v>532</v>
      </c>
      <c r="H523" s="8" t="s">
        <v>388</v>
      </c>
      <c r="I523" s="8" t="s">
        <v>534</v>
      </c>
      <c r="J523" s="113">
        <v>543443.51980000001</v>
      </c>
    </row>
    <row r="524" spans="2:10" x14ac:dyDescent="0.35">
      <c r="B524" s="8">
        <f t="shared" si="8"/>
        <v>522</v>
      </c>
      <c r="C524" s="8">
        <v>61639</v>
      </c>
      <c r="D524" s="8">
        <v>29</v>
      </c>
      <c r="E524" s="8">
        <v>10025</v>
      </c>
      <c r="F524" s="8" t="s">
        <v>531</v>
      </c>
      <c r="G524" s="8" t="s">
        <v>532</v>
      </c>
      <c r="H524" s="8" t="s">
        <v>388</v>
      </c>
      <c r="I524" s="8" t="s">
        <v>536</v>
      </c>
      <c r="J524" s="113">
        <v>1034347.999</v>
      </c>
    </row>
    <row r="525" spans="2:10" x14ac:dyDescent="0.35">
      <c r="B525" s="8">
        <f t="shared" si="8"/>
        <v>523</v>
      </c>
      <c r="C525" s="8">
        <v>62025</v>
      </c>
      <c r="D525" s="8">
        <v>32</v>
      </c>
      <c r="E525" s="8">
        <v>11214</v>
      </c>
      <c r="F525" s="8" t="s">
        <v>531</v>
      </c>
      <c r="G525" s="8" t="s">
        <v>532</v>
      </c>
      <c r="H525" s="8" t="s">
        <v>388</v>
      </c>
      <c r="I525" s="8" t="s">
        <v>534</v>
      </c>
      <c r="J525" s="113">
        <v>661857.07429999998</v>
      </c>
    </row>
    <row r="526" spans="2:10" x14ac:dyDescent="0.35">
      <c r="B526" s="8">
        <f t="shared" si="8"/>
        <v>524</v>
      </c>
      <c r="C526" s="8">
        <v>62044</v>
      </c>
      <c r="D526" s="8">
        <v>36</v>
      </c>
      <c r="E526" s="8">
        <v>11234</v>
      </c>
      <c r="F526" s="8" t="s">
        <v>531</v>
      </c>
      <c r="G526" s="8" t="s">
        <v>532</v>
      </c>
      <c r="H526" s="8" t="s">
        <v>388</v>
      </c>
      <c r="I526" s="8" t="s">
        <v>534</v>
      </c>
      <c r="J526" s="113">
        <v>684883.13170000003</v>
      </c>
    </row>
    <row r="527" spans="2:10" x14ac:dyDescent="0.35">
      <c r="B527" s="8">
        <f t="shared" si="8"/>
        <v>525</v>
      </c>
      <c r="C527" s="8">
        <v>61790</v>
      </c>
      <c r="D527" s="8">
        <v>39</v>
      </c>
      <c r="E527" s="8">
        <v>10314</v>
      </c>
      <c r="F527" s="8" t="s">
        <v>531</v>
      </c>
      <c r="G527" s="8" t="s">
        <v>532</v>
      </c>
      <c r="H527" s="8" t="s">
        <v>388</v>
      </c>
      <c r="I527" s="8" t="s">
        <v>537</v>
      </c>
      <c r="J527" s="113">
        <v>585587.67290000001</v>
      </c>
    </row>
    <row r="528" spans="2:10" x14ac:dyDescent="0.35">
      <c r="B528" s="8">
        <f t="shared" si="8"/>
        <v>526</v>
      </c>
      <c r="C528" s="8">
        <v>62031</v>
      </c>
      <c r="D528" s="8">
        <v>40</v>
      </c>
      <c r="E528" s="8">
        <v>11220</v>
      </c>
      <c r="F528" s="8" t="s">
        <v>531</v>
      </c>
      <c r="G528" s="8" t="s">
        <v>532</v>
      </c>
      <c r="H528" s="8" t="s">
        <v>388</v>
      </c>
      <c r="I528" s="8" t="s">
        <v>534</v>
      </c>
      <c r="J528" s="113">
        <v>764383.08490000002</v>
      </c>
    </row>
    <row r="529" spans="2:10" x14ac:dyDescent="0.35">
      <c r="B529" s="8">
        <f t="shared" si="8"/>
        <v>527</v>
      </c>
      <c r="C529" s="8">
        <v>62030</v>
      </c>
      <c r="D529" s="8">
        <v>43</v>
      </c>
      <c r="E529" s="8">
        <v>11219</v>
      </c>
      <c r="F529" s="8" t="s">
        <v>531</v>
      </c>
      <c r="G529" s="8" t="s">
        <v>532</v>
      </c>
      <c r="H529" s="8" t="s">
        <v>388</v>
      </c>
      <c r="I529" s="8" t="s">
        <v>534</v>
      </c>
      <c r="J529" s="113">
        <v>798291.2047</v>
      </c>
    </row>
    <row r="530" spans="2:10" x14ac:dyDescent="0.35">
      <c r="B530" s="8">
        <f t="shared" si="8"/>
        <v>528</v>
      </c>
      <c r="C530" s="8">
        <v>62017</v>
      </c>
      <c r="D530" s="8">
        <v>47</v>
      </c>
      <c r="E530" s="8">
        <v>11206</v>
      </c>
      <c r="F530" s="8" t="s">
        <v>531</v>
      </c>
      <c r="G530" s="8" t="s">
        <v>532</v>
      </c>
      <c r="H530" s="8" t="s">
        <v>388</v>
      </c>
      <c r="I530" s="8" t="s">
        <v>534</v>
      </c>
      <c r="J530" s="113">
        <v>662898.08369999996</v>
      </c>
    </row>
    <row r="531" spans="2:10" x14ac:dyDescent="0.35">
      <c r="B531" s="8">
        <f t="shared" si="8"/>
        <v>529</v>
      </c>
      <c r="C531" s="8">
        <v>62032</v>
      </c>
      <c r="D531" s="8">
        <v>48</v>
      </c>
      <c r="E531" s="8">
        <v>11221</v>
      </c>
      <c r="F531" s="8" t="s">
        <v>531</v>
      </c>
      <c r="G531" s="8" t="s">
        <v>532</v>
      </c>
      <c r="H531" s="8" t="s">
        <v>388</v>
      </c>
      <c r="I531" s="8" t="s">
        <v>534</v>
      </c>
      <c r="J531" s="113">
        <v>958092.13060000003</v>
      </c>
    </row>
    <row r="532" spans="2:10" x14ac:dyDescent="0.35">
      <c r="B532" s="8">
        <f t="shared" si="8"/>
        <v>530</v>
      </c>
      <c r="C532" s="8">
        <v>61796</v>
      </c>
      <c r="D532" s="8">
        <v>49</v>
      </c>
      <c r="E532" s="8">
        <v>10456</v>
      </c>
      <c r="F532" s="8" t="s">
        <v>531</v>
      </c>
      <c r="G532" s="8" t="s">
        <v>532</v>
      </c>
      <c r="H532" s="8" t="s">
        <v>388</v>
      </c>
      <c r="I532" s="8" t="s">
        <v>535</v>
      </c>
      <c r="J532" s="113">
        <v>374301.80570000003</v>
      </c>
    </row>
    <row r="533" spans="2:10" x14ac:dyDescent="0.35">
      <c r="B533" s="8">
        <f t="shared" si="8"/>
        <v>531</v>
      </c>
      <c r="C533" s="8">
        <v>62034</v>
      </c>
      <c r="D533" s="8">
        <v>54</v>
      </c>
      <c r="E533" s="8">
        <v>11223</v>
      </c>
      <c r="F533" s="8" t="s">
        <v>531</v>
      </c>
      <c r="G533" s="8" t="s">
        <v>532</v>
      </c>
      <c r="H533" s="8" t="s">
        <v>388</v>
      </c>
      <c r="I533" s="8" t="s">
        <v>534</v>
      </c>
      <c r="J533" s="113">
        <v>909153.09750000003</v>
      </c>
    </row>
    <row r="534" spans="2:10" x14ac:dyDescent="0.35">
      <c r="B534" s="8">
        <f t="shared" si="8"/>
        <v>532</v>
      </c>
      <c r="C534" s="8">
        <v>62040</v>
      </c>
      <c r="D534" s="8">
        <v>57</v>
      </c>
      <c r="E534" s="8">
        <v>11230</v>
      </c>
      <c r="F534" s="8" t="s">
        <v>531</v>
      </c>
      <c r="G534" s="8" t="s">
        <v>532</v>
      </c>
      <c r="H534" s="8" t="s">
        <v>388</v>
      </c>
      <c r="I534" s="8" t="s">
        <v>534</v>
      </c>
      <c r="J534" s="113">
        <v>876995.57590000005</v>
      </c>
    </row>
    <row r="535" spans="2:10" x14ac:dyDescent="0.35">
      <c r="B535" s="8">
        <f t="shared" si="8"/>
        <v>533</v>
      </c>
      <c r="C535" s="8">
        <v>61798</v>
      </c>
      <c r="D535" s="8">
        <v>63</v>
      </c>
      <c r="E535" s="8">
        <v>10458</v>
      </c>
      <c r="F535" s="8" t="s">
        <v>531</v>
      </c>
      <c r="G535" s="8" t="s">
        <v>532</v>
      </c>
      <c r="H535" s="8" t="s">
        <v>388</v>
      </c>
      <c r="I535" s="8" t="s">
        <v>535</v>
      </c>
      <c r="J535" s="113">
        <v>346404.90629999997</v>
      </c>
    </row>
    <row r="536" spans="2:10" x14ac:dyDescent="0.35">
      <c r="B536" s="8">
        <f t="shared" si="8"/>
        <v>534</v>
      </c>
      <c r="C536" s="8">
        <v>62088</v>
      </c>
      <c r="D536" s="8">
        <v>66</v>
      </c>
      <c r="E536" s="8">
        <v>11377</v>
      </c>
      <c r="F536" s="8" t="s">
        <v>531</v>
      </c>
      <c r="G536" s="8" t="s">
        <v>532</v>
      </c>
      <c r="H536" s="8" t="s">
        <v>388</v>
      </c>
      <c r="I536" s="8" t="s">
        <v>533</v>
      </c>
      <c r="J536" s="113">
        <v>459900.36829999997</v>
      </c>
    </row>
    <row r="537" spans="2:10" x14ac:dyDescent="0.35">
      <c r="B537" s="8">
        <f t="shared" si="8"/>
        <v>535</v>
      </c>
      <c r="C537" s="8">
        <v>62045</v>
      </c>
      <c r="D537" s="8">
        <v>73</v>
      </c>
      <c r="E537" s="8">
        <v>11235</v>
      </c>
      <c r="F537" s="8" t="s">
        <v>531</v>
      </c>
      <c r="G537" s="8" t="s">
        <v>532</v>
      </c>
      <c r="H537" s="8" t="s">
        <v>388</v>
      </c>
      <c r="I537" s="8" t="s">
        <v>534</v>
      </c>
      <c r="J537" s="113">
        <v>550280.82039999997</v>
      </c>
    </row>
    <row r="538" spans="2:10" x14ac:dyDescent="0.35">
      <c r="B538" s="8">
        <f t="shared" si="8"/>
        <v>536</v>
      </c>
      <c r="C538" s="8">
        <v>62039</v>
      </c>
      <c r="D538" s="8">
        <v>76</v>
      </c>
      <c r="E538" s="8">
        <v>11229</v>
      </c>
      <c r="F538" s="8" t="s">
        <v>531</v>
      </c>
      <c r="G538" s="8" t="s">
        <v>532</v>
      </c>
      <c r="H538" s="8" t="s">
        <v>388</v>
      </c>
      <c r="I538" s="8" t="s">
        <v>534</v>
      </c>
      <c r="J538" s="113">
        <v>704408.16940000001</v>
      </c>
    </row>
    <row r="539" spans="2:10" x14ac:dyDescent="0.35">
      <c r="B539" s="8">
        <f t="shared" si="8"/>
        <v>537</v>
      </c>
      <c r="C539" s="8">
        <v>62043</v>
      </c>
      <c r="D539" s="8">
        <v>81</v>
      </c>
      <c r="E539" s="8">
        <v>11233</v>
      </c>
      <c r="F539" s="8" t="s">
        <v>531</v>
      </c>
      <c r="G539" s="8" t="s">
        <v>532</v>
      </c>
      <c r="H539" s="8" t="s">
        <v>388</v>
      </c>
      <c r="I539" s="8" t="s">
        <v>534</v>
      </c>
      <c r="J539" s="113">
        <v>802450.89950000006</v>
      </c>
    </row>
    <row r="540" spans="2:10" x14ac:dyDescent="0.35">
      <c r="B540" s="8">
        <f t="shared" si="8"/>
        <v>538</v>
      </c>
      <c r="C540" s="8">
        <v>61793</v>
      </c>
      <c r="D540" s="8">
        <v>84</v>
      </c>
      <c r="E540" s="8">
        <v>10453</v>
      </c>
      <c r="F540" s="8" t="s">
        <v>531</v>
      </c>
      <c r="G540" s="8" t="s">
        <v>532</v>
      </c>
      <c r="H540" s="8" t="s">
        <v>388</v>
      </c>
      <c r="I540" s="8" t="s">
        <v>535</v>
      </c>
      <c r="J540" s="113">
        <v>381523.24300000002</v>
      </c>
    </row>
    <row r="541" spans="2:10" x14ac:dyDescent="0.35">
      <c r="B541" s="8">
        <f t="shared" si="8"/>
        <v>539</v>
      </c>
      <c r="C541" s="8">
        <v>62015</v>
      </c>
      <c r="D541" s="8">
        <v>91</v>
      </c>
      <c r="E541" s="8">
        <v>11204</v>
      </c>
      <c r="F541" s="8" t="s">
        <v>531</v>
      </c>
      <c r="G541" s="8" t="s">
        <v>532</v>
      </c>
      <c r="H541" s="8" t="s">
        <v>388</v>
      </c>
      <c r="I541" s="8" t="s">
        <v>534</v>
      </c>
      <c r="J541" s="113">
        <v>948639.42189999996</v>
      </c>
    </row>
    <row r="542" spans="2:10" x14ac:dyDescent="0.35">
      <c r="B542" s="8">
        <f t="shared" si="8"/>
        <v>540</v>
      </c>
      <c r="C542" s="8">
        <v>61808</v>
      </c>
      <c r="D542" s="8">
        <v>95</v>
      </c>
      <c r="E542" s="8">
        <v>10468</v>
      </c>
      <c r="F542" s="8" t="s">
        <v>531</v>
      </c>
      <c r="G542" s="8" t="s">
        <v>532</v>
      </c>
      <c r="H542" s="8" t="s">
        <v>388</v>
      </c>
      <c r="I542" s="8" t="s">
        <v>535</v>
      </c>
      <c r="J542" s="113">
        <v>271714.59600000002</v>
      </c>
    </row>
    <row r="543" spans="2:10" x14ac:dyDescent="0.35">
      <c r="B543" s="8">
        <f t="shared" si="8"/>
        <v>541</v>
      </c>
      <c r="C543" s="8">
        <v>62067</v>
      </c>
      <c r="D543" s="8">
        <v>100</v>
      </c>
      <c r="E543" s="8">
        <v>11355</v>
      </c>
      <c r="F543" s="8" t="s">
        <v>531</v>
      </c>
      <c r="G543" s="8" t="s">
        <v>532</v>
      </c>
      <c r="H543" s="8" t="s">
        <v>388</v>
      </c>
      <c r="I543" s="8" t="s">
        <v>533</v>
      </c>
      <c r="J543" s="113">
        <v>527292.28650000005</v>
      </c>
    </row>
    <row r="544" spans="2:10" x14ac:dyDescent="0.35">
      <c r="B544" s="8">
        <f t="shared" si="8"/>
        <v>542</v>
      </c>
      <c r="C544" s="8">
        <v>62014</v>
      </c>
      <c r="D544" s="8">
        <v>103</v>
      </c>
      <c r="E544" s="8">
        <v>11203</v>
      </c>
      <c r="F544" s="8" t="s">
        <v>531</v>
      </c>
      <c r="G544" s="8" t="s">
        <v>532</v>
      </c>
      <c r="H544" s="8" t="s">
        <v>388</v>
      </c>
      <c r="I544" s="8" t="s">
        <v>534</v>
      </c>
      <c r="J544" s="113">
        <v>639669.68579999998</v>
      </c>
    </row>
    <row r="545" spans="2:10" x14ac:dyDescent="0.35">
      <c r="B545" s="8">
        <f t="shared" si="8"/>
        <v>543</v>
      </c>
      <c r="C545" s="8">
        <v>61797</v>
      </c>
      <c r="D545" s="8">
        <v>107</v>
      </c>
      <c r="E545" s="8">
        <v>10457</v>
      </c>
      <c r="F545" s="8" t="s">
        <v>531</v>
      </c>
      <c r="G545" s="8" t="s">
        <v>532</v>
      </c>
      <c r="H545" s="8" t="s">
        <v>388</v>
      </c>
      <c r="I545" s="8" t="s">
        <v>535</v>
      </c>
      <c r="J545" s="113">
        <v>287797.076</v>
      </c>
    </row>
    <row r="546" spans="2:10" x14ac:dyDescent="0.35">
      <c r="B546" s="8">
        <f t="shared" si="8"/>
        <v>544</v>
      </c>
      <c r="C546" s="8">
        <v>61792</v>
      </c>
      <c r="D546" s="8">
        <v>112</v>
      </c>
      <c r="E546" s="8">
        <v>10452</v>
      </c>
      <c r="F546" s="8" t="s">
        <v>531</v>
      </c>
      <c r="G546" s="8" t="s">
        <v>532</v>
      </c>
      <c r="H546" s="8" t="s">
        <v>388</v>
      </c>
      <c r="I546" s="8" t="s">
        <v>535</v>
      </c>
      <c r="J546" s="113">
        <v>197476.86290000001</v>
      </c>
    </row>
    <row r="547" spans="2:10" x14ac:dyDescent="0.35">
      <c r="B547" s="8">
        <f t="shared" si="8"/>
        <v>545</v>
      </c>
      <c r="C547" s="8">
        <v>61809</v>
      </c>
      <c r="D547" s="8">
        <v>121</v>
      </c>
      <c r="E547" s="8">
        <v>10469</v>
      </c>
      <c r="F547" s="8" t="s">
        <v>531</v>
      </c>
      <c r="G547" s="8" t="s">
        <v>532</v>
      </c>
      <c r="H547" s="8" t="s">
        <v>388</v>
      </c>
      <c r="I547" s="8" t="s">
        <v>535</v>
      </c>
      <c r="J547" s="113">
        <v>568075.85499999998</v>
      </c>
    </row>
    <row r="548" spans="2:10" x14ac:dyDescent="0.35">
      <c r="B548" s="8">
        <f t="shared" si="8"/>
        <v>546</v>
      </c>
      <c r="C548" s="8">
        <v>61643</v>
      </c>
      <c r="D548" s="8">
        <v>122</v>
      </c>
      <c r="E548" s="8">
        <v>10029</v>
      </c>
      <c r="F548" s="8" t="s">
        <v>531</v>
      </c>
      <c r="G548" s="8" t="s">
        <v>532</v>
      </c>
      <c r="H548" s="8" t="s">
        <v>388</v>
      </c>
      <c r="I548" s="8" t="s">
        <v>536</v>
      </c>
      <c r="J548" s="113">
        <v>689154.77830000001</v>
      </c>
    </row>
    <row r="549" spans="2:10" x14ac:dyDescent="0.35">
      <c r="B549" s="8">
        <f t="shared" si="8"/>
        <v>547</v>
      </c>
      <c r="C549" s="8">
        <v>62029</v>
      </c>
      <c r="D549" s="8">
        <v>125</v>
      </c>
      <c r="E549" s="8">
        <v>11218</v>
      </c>
      <c r="F549" s="8" t="s">
        <v>531</v>
      </c>
      <c r="G549" s="8" t="s">
        <v>532</v>
      </c>
      <c r="H549" s="8" t="s">
        <v>388</v>
      </c>
      <c r="I549" s="8" t="s">
        <v>534</v>
      </c>
      <c r="J549" s="113">
        <v>783575.09089999995</v>
      </c>
    </row>
    <row r="550" spans="2:10" x14ac:dyDescent="0.35">
      <c r="B550" s="8">
        <f t="shared" si="8"/>
        <v>548</v>
      </c>
      <c r="C550" s="8">
        <v>62023</v>
      </c>
      <c r="D550" s="8">
        <v>127</v>
      </c>
      <c r="E550" s="8">
        <v>11212</v>
      </c>
      <c r="F550" s="8" t="s">
        <v>531</v>
      </c>
      <c r="G550" s="8" t="s">
        <v>532</v>
      </c>
      <c r="H550" s="8" t="s">
        <v>388</v>
      </c>
      <c r="I550" s="8" t="s">
        <v>534</v>
      </c>
      <c r="J550" s="113">
        <v>543289.71499999997</v>
      </c>
    </row>
    <row r="551" spans="2:10" x14ac:dyDescent="0.35">
      <c r="B551" s="8">
        <f t="shared" si="8"/>
        <v>549</v>
      </c>
      <c r="C551" s="8">
        <v>61802</v>
      </c>
      <c r="D551" s="8">
        <v>128</v>
      </c>
      <c r="E551" s="8">
        <v>10462</v>
      </c>
      <c r="F551" s="8" t="s">
        <v>531</v>
      </c>
      <c r="G551" s="8" t="s">
        <v>532</v>
      </c>
      <c r="H551" s="8" t="s">
        <v>388</v>
      </c>
      <c r="I551" s="8" t="s">
        <v>535</v>
      </c>
      <c r="J551" s="113">
        <v>218459.56700000001</v>
      </c>
    </row>
    <row r="552" spans="2:10" x14ac:dyDescent="0.35">
      <c r="B552" s="8">
        <f t="shared" si="8"/>
        <v>550</v>
      </c>
      <c r="C552" s="8">
        <v>61616</v>
      </c>
      <c r="D552" s="8">
        <v>139</v>
      </c>
      <c r="E552" s="8">
        <v>10002</v>
      </c>
      <c r="F552" s="8" t="s">
        <v>531</v>
      </c>
      <c r="G552" s="8" t="s">
        <v>532</v>
      </c>
      <c r="H552" s="8" t="s">
        <v>388</v>
      </c>
      <c r="I552" s="8" t="s">
        <v>536</v>
      </c>
      <c r="J552" s="113">
        <v>996823.23719999997</v>
      </c>
    </row>
    <row r="553" spans="2:10" x14ac:dyDescent="0.35">
      <c r="B553" s="8">
        <f t="shared" si="8"/>
        <v>551</v>
      </c>
      <c r="C553" s="8">
        <v>61806</v>
      </c>
      <c r="D553" s="8">
        <v>142</v>
      </c>
      <c r="E553" s="8">
        <v>10466</v>
      </c>
      <c r="F553" s="8" t="s">
        <v>531</v>
      </c>
      <c r="G553" s="8" t="s">
        <v>532</v>
      </c>
      <c r="H553" s="8" t="s">
        <v>388</v>
      </c>
      <c r="I553" s="8" t="s">
        <v>535</v>
      </c>
      <c r="J553" s="113">
        <v>548112.20970000001</v>
      </c>
    </row>
    <row r="554" spans="2:10" x14ac:dyDescent="0.35">
      <c r="B554" s="8">
        <f t="shared" si="8"/>
        <v>552</v>
      </c>
      <c r="C554" s="8">
        <v>62087</v>
      </c>
      <c r="D554" s="8">
        <v>143</v>
      </c>
      <c r="E554" s="8">
        <v>11375</v>
      </c>
      <c r="F554" s="8" t="s">
        <v>531</v>
      </c>
      <c r="G554" s="8" t="s">
        <v>532</v>
      </c>
      <c r="H554" s="8" t="s">
        <v>388</v>
      </c>
      <c r="I554" s="8" t="s">
        <v>533</v>
      </c>
      <c r="J554" s="113">
        <v>505941.55560000002</v>
      </c>
    </row>
    <row r="555" spans="2:10" x14ac:dyDescent="0.35">
      <c r="B555" s="8">
        <f t="shared" si="8"/>
        <v>553</v>
      </c>
      <c r="C555" s="8">
        <v>62179</v>
      </c>
      <c r="D555" s="8">
        <v>157</v>
      </c>
      <c r="E555" s="8">
        <v>11691</v>
      </c>
      <c r="F555" s="8" t="s">
        <v>531</v>
      </c>
      <c r="G555" s="8" t="s">
        <v>532</v>
      </c>
      <c r="H555" s="8" t="s">
        <v>388</v>
      </c>
      <c r="I555" s="8" t="s">
        <v>533</v>
      </c>
      <c r="J555" s="113">
        <v>579165.22869999998</v>
      </c>
    </row>
    <row r="556" spans="2:10" x14ac:dyDescent="0.35">
      <c r="B556" s="8">
        <f t="shared" si="8"/>
        <v>554</v>
      </c>
      <c r="C556" s="8">
        <v>62026</v>
      </c>
      <c r="D556" s="8">
        <v>172</v>
      </c>
      <c r="E556" s="8">
        <v>11215</v>
      </c>
      <c r="F556" s="8" t="s">
        <v>531</v>
      </c>
      <c r="G556" s="8" t="s">
        <v>532</v>
      </c>
      <c r="H556" s="8" t="s">
        <v>388</v>
      </c>
      <c r="I556" s="8" t="s">
        <v>534</v>
      </c>
      <c r="J556" s="113">
        <v>1127252.094</v>
      </c>
    </row>
    <row r="557" spans="2:10" x14ac:dyDescent="0.35">
      <c r="B557" s="8">
        <f t="shared" si="8"/>
        <v>555</v>
      </c>
      <c r="C557" s="8">
        <v>61803</v>
      </c>
      <c r="D557" s="8">
        <v>183</v>
      </c>
      <c r="E557" s="8">
        <v>10463</v>
      </c>
      <c r="F557" s="8" t="s">
        <v>531</v>
      </c>
      <c r="G557" s="8" t="s">
        <v>532</v>
      </c>
      <c r="H557" s="8" t="s">
        <v>388</v>
      </c>
      <c r="I557" s="8" t="s">
        <v>535</v>
      </c>
      <c r="J557" s="113">
        <v>347586.11670000001</v>
      </c>
    </row>
    <row r="558" spans="2:10" x14ac:dyDescent="0.35">
      <c r="B558" s="8">
        <f t="shared" si="8"/>
        <v>556</v>
      </c>
      <c r="C558" s="8">
        <v>62020</v>
      </c>
      <c r="D558" s="8">
        <v>188</v>
      </c>
      <c r="E558" s="8">
        <v>11209</v>
      </c>
      <c r="F558" s="8" t="s">
        <v>531</v>
      </c>
      <c r="G558" s="8" t="s">
        <v>532</v>
      </c>
      <c r="H558" s="8" t="s">
        <v>388</v>
      </c>
      <c r="I558" s="8" t="s">
        <v>534</v>
      </c>
      <c r="J558" s="113">
        <v>767779.74739999999</v>
      </c>
    </row>
    <row r="559" spans="2:10" x14ac:dyDescent="0.35">
      <c r="B559" s="8">
        <f t="shared" si="8"/>
        <v>557</v>
      </c>
      <c r="C559" s="8">
        <v>62024</v>
      </c>
      <c r="D559" s="8">
        <v>217</v>
      </c>
      <c r="E559" s="8">
        <v>11213</v>
      </c>
      <c r="F559" s="8" t="s">
        <v>531</v>
      </c>
      <c r="G559" s="8" t="s">
        <v>532</v>
      </c>
      <c r="H559" s="8" t="s">
        <v>388</v>
      </c>
      <c r="I559" s="8" t="s">
        <v>534</v>
      </c>
      <c r="J559" s="113">
        <v>853441.65659999999</v>
      </c>
    </row>
    <row r="560" spans="2:10" x14ac:dyDescent="0.35">
      <c r="B560" s="8">
        <f t="shared" si="8"/>
        <v>558</v>
      </c>
      <c r="C560" s="8">
        <v>62012</v>
      </c>
      <c r="D560" s="8">
        <v>222</v>
      </c>
      <c r="E560" s="8">
        <v>11201</v>
      </c>
      <c r="F560" s="8" t="s">
        <v>531</v>
      </c>
      <c r="G560" s="8" t="s">
        <v>532</v>
      </c>
      <c r="H560" s="8" t="s">
        <v>388</v>
      </c>
      <c r="I560" s="8" t="s">
        <v>534</v>
      </c>
      <c r="J560" s="113">
        <v>1035720.809</v>
      </c>
    </row>
    <row r="561" spans="2:10" x14ac:dyDescent="0.35">
      <c r="B561" s="8">
        <f t="shared" si="8"/>
        <v>559</v>
      </c>
      <c r="C561" s="8">
        <v>62021</v>
      </c>
      <c r="D561" s="8">
        <v>247</v>
      </c>
      <c r="E561" s="8">
        <v>11210</v>
      </c>
      <c r="F561" s="8" t="s">
        <v>531</v>
      </c>
      <c r="G561" s="8" t="s">
        <v>532</v>
      </c>
      <c r="H561" s="8" t="s">
        <v>388</v>
      </c>
      <c r="I561" s="8" t="s">
        <v>534</v>
      </c>
      <c r="J561" s="113">
        <v>798940.08519999997</v>
      </c>
    </row>
    <row r="562" spans="2:10" x14ac:dyDescent="0.35">
      <c r="B562" s="8">
        <f t="shared" si="8"/>
        <v>560</v>
      </c>
      <c r="C562" s="8">
        <v>62084</v>
      </c>
      <c r="D562" s="8">
        <v>255</v>
      </c>
      <c r="E562" s="8">
        <v>11372</v>
      </c>
      <c r="F562" s="8" t="s">
        <v>531</v>
      </c>
      <c r="G562" s="8" t="s">
        <v>532</v>
      </c>
      <c r="H562" s="8" t="s">
        <v>388</v>
      </c>
      <c r="I562" s="8" t="s">
        <v>533</v>
      </c>
      <c r="J562" s="113">
        <v>413898.89439999999</v>
      </c>
    </row>
    <row r="563" spans="2:10" x14ac:dyDescent="0.35">
      <c r="B563" s="8">
        <f t="shared" si="8"/>
        <v>561</v>
      </c>
      <c r="C563" s="8">
        <v>62118</v>
      </c>
      <c r="D563" s="8">
        <v>260</v>
      </c>
      <c r="E563" s="8">
        <v>11432</v>
      </c>
      <c r="F563" s="8" t="s">
        <v>531</v>
      </c>
      <c r="G563" s="8" t="s">
        <v>532</v>
      </c>
      <c r="H563" s="8" t="s">
        <v>388</v>
      </c>
      <c r="I563" s="8" t="s">
        <v>533</v>
      </c>
      <c r="J563" s="113">
        <v>691878.44270000001</v>
      </c>
    </row>
    <row r="564" spans="2:10" x14ac:dyDescent="0.35">
      <c r="B564" s="8">
        <f t="shared" si="8"/>
        <v>562</v>
      </c>
      <c r="C564" s="8">
        <v>61641</v>
      </c>
      <c r="D564" s="8">
        <v>262</v>
      </c>
      <c r="E564" s="8">
        <v>10027</v>
      </c>
      <c r="F564" s="8" t="s">
        <v>531</v>
      </c>
      <c r="G564" s="8" t="s">
        <v>532</v>
      </c>
      <c r="H564" s="8" t="s">
        <v>388</v>
      </c>
      <c r="I564" s="8" t="s">
        <v>536</v>
      </c>
      <c r="J564" s="113">
        <v>741948.56929999997</v>
      </c>
    </row>
    <row r="565" spans="2:10" x14ac:dyDescent="0.35">
      <c r="B565" s="8">
        <f t="shared" si="8"/>
        <v>563</v>
      </c>
      <c r="C565" s="8">
        <v>61812</v>
      </c>
      <c r="D565" s="8">
        <v>264</v>
      </c>
      <c r="E565" s="8">
        <v>10472</v>
      </c>
      <c r="F565" s="8" t="s">
        <v>531</v>
      </c>
      <c r="G565" s="8" t="s">
        <v>532</v>
      </c>
      <c r="H565" s="8" t="s">
        <v>388</v>
      </c>
      <c r="I565" s="8" t="s">
        <v>535</v>
      </c>
      <c r="J565" s="113">
        <v>505340.43949999998</v>
      </c>
    </row>
    <row r="566" spans="2:10" x14ac:dyDescent="0.35">
      <c r="B566" s="8">
        <f t="shared" si="8"/>
        <v>564</v>
      </c>
      <c r="C566" s="8">
        <v>62120</v>
      </c>
      <c r="D566" s="8">
        <v>281</v>
      </c>
      <c r="E566" s="8">
        <v>11434</v>
      </c>
      <c r="F566" s="8" t="s">
        <v>531</v>
      </c>
      <c r="G566" s="8" t="s">
        <v>532</v>
      </c>
      <c r="H566" s="8" t="s">
        <v>388</v>
      </c>
      <c r="I566" s="8" t="s">
        <v>533</v>
      </c>
      <c r="J566" s="113"/>
    </row>
    <row r="567" spans="2:10" x14ac:dyDescent="0.35">
      <c r="B567" s="8">
        <f t="shared" si="8"/>
        <v>565</v>
      </c>
      <c r="C567" s="8">
        <v>62022</v>
      </c>
      <c r="D567" s="8">
        <v>295</v>
      </c>
      <c r="E567" s="8">
        <v>11211</v>
      </c>
      <c r="F567" s="8" t="s">
        <v>531</v>
      </c>
      <c r="G567" s="8" t="s">
        <v>532</v>
      </c>
      <c r="H567" s="8" t="s">
        <v>388</v>
      </c>
      <c r="I567" s="8" t="s">
        <v>534</v>
      </c>
      <c r="J567" s="113">
        <v>901107.59530000004</v>
      </c>
    </row>
    <row r="568" spans="2:10" x14ac:dyDescent="0.35">
      <c r="B568" s="8">
        <f t="shared" si="8"/>
        <v>566</v>
      </c>
      <c r="C568" s="8">
        <v>61788</v>
      </c>
      <c r="D568" s="8">
        <v>299</v>
      </c>
      <c r="E568" s="8">
        <v>10312</v>
      </c>
      <c r="F568" s="8" t="s">
        <v>531</v>
      </c>
      <c r="G568" s="8" t="s">
        <v>532</v>
      </c>
      <c r="H568" s="8" t="s">
        <v>388</v>
      </c>
      <c r="I568" s="8" t="s">
        <v>537</v>
      </c>
      <c r="J568" s="113">
        <v>618137.57979999995</v>
      </c>
    </row>
    <row r="569" spans="2:10" x14ac:dyDescent="0.35">
      <c r="B569" s="8">
        <f t="shared" si="8"/>
        <v>567</v>
      </c>
      <c r="C569" s="8">
        <v>61638</v>
      </c>
      <c r="D569" s="8">
        <v>369</v>
      </c>
      <c r="E569" s="8">
        <v>10024</v>
      </c>
      <c r="F569" s="8" t="s">
        <v>531</v>
      </c>
      <c r="G569" s="8" t="s">
        <v>532</v>
      </c>
      <c r="H569" s="8" t="s">
        <v>388</v>
      </c>
      <c r="I569" s="8" t="s">
        <v>536</v>
      </c>
      <c r="J569" s="113">
        <v>1278319.2919999999</v>
      </c>
    </row>
    <row r="570" spans="2:10" x14ac:dyDescent="0.35">
      <c r="B570" s="8">
        <f t="shared" si="8"/>
        <v>568</v>
      </c>
      <c r="C570" s="8">
        <v>61646</v>
      </c>
      <c r="D570" s="8">
        <v>388</v>
      </c>
      <c r="E570" s="8">
        <v>10032</v>
      </c>
      <c r="F570" s="8" t="s">
        <v>531</v>
      </c>
      <c r="G570" s="8" t="s">
        <v>532</v>
      </c>
      <c r="H570" s="8" t="s">
        <v>388</v>
      </c>
      <c r="I570" s="8" t="s">
        <v>536</v>
      </c>
      <c r="J570" s="113">
        <v>364002.79190000001</v>
      </c>
    </row>
    <row r="571" spans="2:10" x14ac:dyDescent="0.35">
      <c r="B571" s="8">
        <f t="shared" si="8"/>
        <v>569</v>
      </c>
      <c r="C571" s="8">
        <v>62027</v>
      </c>
      <c r="D571" s="8">
        <v>412</v>
      </c>
      <c r="E571" s="8">
        <v>11216</v>
      </c>
      <c r="F571" s="8" t="s">
        <v>531</v>
      </c>
      <c r="G571" s="8" t="s">
        <v>532</v>
      </c>
      <c r="H571" s="8" t="s">
        <v>388</v>
      </c>
      <c r="I571" s="8" t="s">
        <v>534</v>
      </c>
      <c r="J571" s="113">
        <v>981268.25179999997</v>
      </c>
    </row>
    <row r="572" spans="2:10" x14ac:dyDescent="0.35">
      <c r="B572" s="8">
        <f t="shared" si="8"/>
        <v>570</v>
      </c>
      <c r="C572" s="8">
        <v>61637</v>
      </c>
      <c r="D572" s="8">
        <v>423</v>
      </c>
      <c r="E572" s="8">
        <v>10023</v>
      </c>
      <c r="F572" s="8" t="s">
        <v>531</v>
      </c>
      <c r="G572" s="8" t="s">
        <v>532</v>
      </c>
      <c r="H572" s="8" t="s">
        <v>388</v>
      </c>
      <c r="I572" s="8" t="s">
        <v>536</v>
      </c>
      <c r="J572" s="113">
        <v>1246389.4720000001</v>
      </c>
    </row>
    <row r="573" spans="2:10" x14ac:dyDescent="0.35">
      <c r="B573" s="8">
        <f t="shared" si="8"/>
        <v>571</v>
      </c>
      <c r="C573" s="8">
        <v>61647</v>
      </c>
      <c r="D573" s="8">
        <v>442</v>
      </c>
      <c r="E573" s="8">
        <v>10033</v>
      </c>
      <c r="F573" s="8" t="s">
        <v>531</v>
      </c>
      <c r="G573" s="8" t="s">
        <v>532</v>
      </c>
      <c r="H573" s="8" t="s">
        <v>388</v>
      </c>
      <c r="I573" s="8" t="s">
        <v>536</v>
      </c>
      <c r="J573" s="113">
        <v>488828.95699999999</v>
      </c>
    </row>
    <row r="574" spans="2:10" x14ac:dyDescent="0.35">
      <c r="B574" s="8">
        <f t="shared" si="8"/>
        <v>572</v>
      </c>
      <c r="C574" s="8">
        <v>62048</v>
      </c>
      <c r="D574" s="8">
        <v>447</v>
      </c>
      <c r="E574" s="8">
        <v>11238</v>
      </c>
      <c r="F574" s="8" t="s">
        <v>531</v>
      </c>
      <c r="G574" s="8" t="s">
        <v>532</v>
      </c>
      <c r="H574" s="8" t="s">
        <v>388</v>
      </c>
      <c r="I574" s="8" t="s">
        <v>534</v>
      </c>
      <c r="J574" s="113">
        <v>959682.97270000004</v>
      </c>
    </row>
    <row r="575" spans="2:10" x14ac:dyDescent="0.35">
      <c r="B575" s="8">
        <f t="shared" si="8"/>
        <v>573</v>
      </c>
      <c r="C575" s="8">
        <v>62121</v>
      </c>
      <c r="D575" s="8">
        <v>460</v>
      </c>
      <c r="E575" s="8">
        <v>11435</v>
      </c>
      <c r="F575" s="8" t="s">
        <v>531</v>
      </c>
      <c r="G575" s="8" t="s">
        <v>532</v>
      </c>
      <c r="H575" s="8" t="s">
        <v>388</v>
      </c>
      <c r="I575" s="8" t="s">
        <v>533</v>
      </c>
      <c r="J575" s="113">
        <v>443195.28850000002</v>
      </c>
    </row>
    <row r="576" spans="2:10" x14ac:dyDescent="0.35">
      <c r="B576" s="8">
        <f t="shared" si="8"/>
        <v>574</v>
      </c>
      <c r="C576" s="8">
        <v>61800</v>
      </c>
      <c r="D576" s="8">
        <v>462</v>
      </c>
      <c r="E576" s="8">
        <v>10460</v>
      </c>
      <c r="F576" s="8" t="s">
        <v>531</v>
      </c>
      <c r="G576" s="8" t="s">
        <v>532</v>
      </c>
      <c r="H576" s="8" t="s">
        <v>388</v>
      </c>
      <c r="I576" s="8" t="s">
        <v>535</v>
      </c>
      <c r="J576" s="113">
        <v>267388.37459999998</v>
      </c>
    </row>
    <row r="577" spans="2:10" x14ac:dyDescent="0.35">
      <c r="B577" s="8">
        <f t="shared" si="8"/>
        <v>575</v>
      </c>
      <c r="C577" s="8">
        <v>61645</v>
      </c>
      <c r="D577" s="8">
        <v>476</v>
      </c>
      <c r="E577" s="8">
        <v>10031</v>
      </c>
      <c r="F577" s="8" t="s">
        <v>531</v>
      </c>
      <c r="G577" s="8" t="s">
        <v>532</v>
      </c>
      <c r="H577" s="8" t="s">
        <v>388</v>
      </c>
      <c r="I577" s="8" t="s">
        <v>536</v>
      </c>
      <c r="J577" s="113">
        <v>419355.3296</v>
      </c>
    </row>
    <row r="578" spans="2:10" x14ac:dyDescent="0.35">
      <c r="B578" s="8">
        <f t="shared" si="8"/>
        <v>576</v>
      </c>
      <c r="C578" s="8">
        <v>62036</v>
      </c>
      <c r="D578" s="8">
        <v>491</v>
      </c>
      <c r="E578" s="8">
        <v>11225</v>
      </c>
      <c r="F578" s="8" t="s">
        <v>531</v>
      </c>
      <c r="G578" s="8" t="s">
        <v>532</v>
      </c>
      <c r="H578" s="8" t="s">
        <v>388</v>
      </c>
      <c r="I578" s="8" t="s">
        <v>534</v>
      </c>
      <c r="J578" s="113">
        <v>940734.50639999995</v>
      </c>
    </row>
    <row r="579" spans="2:10" x14ac:dyDescent="0.35">
      <c r="B579" s="8">
        <f t="shared" si="8"/>
        <v>577</v>
      </c>
      <c r="C579" s="8">
        <v>61703</v>
      </c>
      <c r="D579" s="8">
        <v>499</v>
      </c>
      <c r="E579" s="8">
        <v>10128</v>
      </c>
      <c r="F579" s="8" t="s">
        <v>531</v>
      </c>
      <c r="G579" s="8" t="s">
        <v>532</v>
      </c>
      <c r="H579" s="8" t="s">
        <v>388</v>
      </c>
      <c r="I579" s="8" t="s">
        <v>536</v>
      </c>
      <c r="J579" s="113">
        <v>963868.50309999997</v>
      </c>
    </row>
    <row r="580" spans="2:10" x14ac:dyDescent="0.35">
      <c r="B580" s="8">
        <f t="shared" si="8"/>
        <v>578</v>
      </c>
      <c r="C580" s="8">
        <v>61813</v>
      </c>
      <c r="D580" s="8">
        <v>502</v>
      </c>
      <c r="E580" s="8">
        <v>10473</v>
      </c>
      <c r="F580" s="8" t="s">
        <v>531</v>
      </c>
      <c r="G580" s="8" t="s">
        <v>532</v>
      </c>
      <c r="H580" s="8" t="s">
        <v>388</v>
      </c>
      <c r="I580" s="8" t="s">
        <v>535</v>
      </c>
      <c r="J580" s="113">
        <v>454373.96039999998</v>
      </c>
    </row>
    <row r="581" spans="2:10" x14ac:dyDescent="0.35">
      <c r="B581" s="8">
        <f t="shared" ref="B581:B644" si="9">B580+1</f>
        <v>579</v>
      </c>
      <c r="C581" s="8">
        <v>61623</v>
      </c>
      <c r="D581" s="8">
        <v>531</v>
      </c>
      <c r="E581" s="8">
        <v>10009</v>
      </c>
      <c r="F581" s="8" t="s">
        <v>531</v>
      </c>
      <c r="G581" s="8" t="s">
        <v>532</v>
      </c>
      <c r="H581" s="8" t="s">
        <v>388</v>
      </c>
      <c r="I581" s="8" t="s">
        <v>536</v>
      </c>
      <c r="J581" s="113">
        <v>686105.77800000005</v>
      </c>
    </row>
    <row r="582" spans="2:10" x14ac:dyDescent="0.35">
      <c r="B582" s="8">
        <f t="shared" si="9"/>
        <v>580</v>
      </c>
      <c r="C582" s="8">
        <v>62066</v>
      </c>
      <c r="D582" s="8">
        <v>652</v>
      </c>
      <c r="E582" s="8">
        <v>11354</v>
      </c>
      <c r="F582" s="8" t="s">
        <v>531</v>
      </c>
      <c r="G582" s="8" t="s">
        <v>532</v>
      </c>
      <c r="H582" s="8" t="s">
        <v>388</v>
      </c>
      <c r="I582" s="8" t="s">
        <v>533</v>
      </c>
      <c r="J582" s="113">
        <v>543558.8382</v>
      </c>
    </row>
    <row r="583" spans="2:10" x14ac:dyDescent="0.35">
      <c r="B583" s="8">
        <f t="shared" si="9"/>
        <v>581</v>
      </c>
      <c r="C583" s="8">
        <v>61782</v>
      </c>
      <c r="D583" s="8">
        <v>675</v>
      </c>
      <c r="E583" s="8">
        <v>10306</v>
      </c>
      <c r="F583" s="8" t="s">
        <v>531</v>
      </c>
      <c r="G583" s="8" t="s">
        <v>532</v>
      </c>
      <c r="H583" s="8" t="s">
        <v>388</v>
      </c>
      <c r="I583" s="8" t="s">
        <v>537</v>
      </c>
      <c r="J583" s="113">
        <v>614512.75100000005</v>
      </c>
    </row>
    <row r="584" spans="2:10" x14ac:dyDescent="0.35">
      <c r="B584" s="8">
        <f t="shared" si="9"/>
        <v>582</v>
      </c>
      <c r="C584" s="8">
        <v>61617</v>
      </c>
      <c r="D584" s="8">
        <v>710</v>
      </c>
      <c r="E584" s="8">
        <v>10003</v>
      </c>
      <c r="F584" s="8" t="s">
        <v>531</v>
      </c>
      <c r="G584" s="8" t="s">
        <v>532</v>
      </c>
      <c r="H584" s="8" t="s">
        <v>388</v>
      </c>
      <c r="I584" s="8" t="s">
        <v>536</v>
      </c>
      <c r="J584" s="113">
        <v>1175866.702</v>
      </c>
    </row>
    <row r="585" spans="2:10" x14ac:dyDescent="0.35">
      <c r="B585" s="8">
        <f t="shared" si="9"/>
        <v>583</v>
      </c>
      <c r="C585" s="8">
        <v>62106</v>
      </c>
      <c r="D585" s="8">
        <v>789</v>
      </c>
      <c r="E585" s="8">
        <v>11420</v>
      </c>
      <c r="F585" s="8" t="s">
        <v>531</v>
      </c>
      <c r="G585" s="8" t="s">
        <v>532</v>
      </c>
      <c r="H585" s="8" t="s">
        <v>388</v>
      </c>
      <c r="I585" s="8" t="s">
        <v>533</v>
      </c>
      <c r="J585" s="113">
        <v>614805.174</v>
      </c>
    </row>
    <row r="586" spans="2:10" x14ac:dyDescent="0.35">
      <c r="B586" s="8">
        <f t="shared" si="9"/>
        <v>584</v>
      </c>
      <c r="C586" s="8">
        <v>61791</v>
      </c>
      <c r="D586" s="8">
        <v>838</v>
      </c>
      <c r="E586" s="8">
        <v>10451</v>
      </c>
      <c r="F586" s="8" t="s">
        <v>531</v>
      </c>
      <c r="G586" s="8" t="s">
        <v>532</v>
      </c>
      <c r="H586" s="8" t="s">
        <v>388</v>
      </c>
      <c r="I586" s="8" t="s">
        <v>535</v>
      </c>
      <c r="J586" s="113">
        <v>330003.08480000001</v>
      </c>
    </row>
    <row r="587" spans="2:10" x14ac:dyDescent="0.35">
      <c r="B587" s="8">
        <f t="shared" si="9"/>
        <v>585</v>
      </c>
      <c r="C587" s="8">
        <v>61630</v>
      </c>
      <c r="D587" s="8">
        <v>872</v>
      </c>
      <c r="E587" s="8">
        <v>10016</v>
      </c>
      <c r="F587" s="8" t="s">
        <v>531</v>
      </c>
      <c r="G587" s="8" t="s">
        <v>532</v>
      </c>
      <c r="H587" s="8" t="s">
        <v>388</v>
      </c>
      <c r="I587" s="8" t="s">
        <v>536</v>
      </c>
      <c r="J587" s="113">
        <v>828667.3983</v>
      </c>
    </row>
    <row r="588" spans="2:10" x14ac:dyDescent="0.35">
      <c r="B588" s="8">
        <f t="shared" si="9"/>
        <v>586</v>
      </c>
      <c r="C588" s="8">
        <v>61801</v>
      </c>
      <c r="D588" s="8">
        <v>894</v>
      </c>
      <c r="E588" s="8">
        <v>10461</v>
      </c>
      <c r="F588" s="8" t="s">
        <v>531</v>
      </c>
      <c r="G588" s="8" t="s">
        <v>532</v>
      </c>
      <c r="H588" s="8" t="s">
        <v>388</v>
      </c>
      <c r="I588" s="8" t="s">
        <v>535</v>
      </c>
      <c r="J588" s="113">
        <v>598073.25619999995</v>
      </c>
    </row>
    <row r="589" spans="2:10" x14ac:dyDescent="0.35">
      <c r="B589" s="8">
        <f t="shared" si="9"/>
        <v>587</v>
      </c>
      <c r="C589" s="8">
        <v>61799</v>
      </c>
      <c r="D589" s="8">
        <v>914</v>
      </c>
      <c r="E589" s="8">
        <v>10459</v>
      </c>
      <c r="F589" s="8" t="s">
        <v>531</v>
      </c>
      <c r="G589" s="8" t="s">
        <v>532</v>
      </c>
      <c r="H589" s="8" t="s">
        <v>388</v>
      </c>
      <c r="I589" s="8" t="s">
        <v>535</v>
      </c>
      <c r="J589" s="113">
        <v>356044.63740000001</v>
      </c>
    </row>
    <row r="590" spans="2:10" x14ac:dyDescent="0.35">
      <c r="B590" s="8">
        <f t="shared" si="9"/>
        <v>588</v>
      </c>
      <c r="C590" s="8">
        <v>61625</v>
      </c>
      <c r="D590" s="8">
        <v>947</v>
      </c>
      <c r="E590" s="8">
        <v>10011</v>
      </c>
      <c r="F590" s="8" t="s">
        <v>531</v>
      </c>
      <c r="G590" s="8" t="s">
        <v>532</v>
      </c>
      <c r="H590" s="8" t="s">
        <v>388</v>
      </c>
      <c r="I590" s="8" t="s">
        <v>536</v>
      </c>
      <c r="J590" s="113">
        <v>1242419.1129999999</v>
      </c>
    </row>
    <row r="591" spans="2:10" x14ac:dyDescent="0.35">
      <c r="B591" s="8">
        <f t="shared" si="9"/>
        <v>589</v>
      </c>
      <c r="C591" s="8">
        <v>62016</v>
      </c>
      <c r="D591" s="8">
        <v>1025</v>
      </c>
      <c r="E591" s="8">
        <v>11205</v>
      </c>
      <c r="F591" s="8" t="s">
        <v>531</v>
      </c>
      <c r="G591" s="8" t="s">
        <v>532</v>
      </c>
      <c r="H591" s="8" t="s">
        <v>388</v>
      </c>
      <c r="I591" s="8" t="s">
        <v>534</v>
      </c>
      <c r="J591" s="113">
        <v>770602.47450000001</v>
      </c>
    </row>
    <row r="592" spans="2:10" x14ac:dyDescent="0.35">
      <c r="B592" s="8">
        <f t="shared" si="9"/>
        <v>590</v>
      </c>
      <c r="C592" s="8">
        <v>62105</v>
      </c>
      <c r="D592" s="8">
        <v>1045</v>
      </c>
      <c r="E592" s="8">
        <v>11419</v>
      </c>
      <c r="F592" s="8" t="s">
        <v>531</v>
      </c>
      <c r="G592" s="8" t="s">
        <v>532</v>
      </c>
      <c r="H592" s="8" t="s">
        <v>388</v>
      </c>
      <c r="I592" s="8" t="s">
        <v>533</v>
      </c>
      <c r="J592" s="113">
        <v>642411.98400000005</v>
      </c>
    </row>
    <row r="593" spans="2:10" x14ac:dyDescent="0.35">
      <c r="B593" s="8">
        <f t="shared" si="9"/>
        <v>591</v>
      </c>
      <c r="C593" s="8">
        <v>62047</v>
      </c>
      <c r="D593" s="8">
        <v>1114</v>
      </c>
      <c r="E593" s="8">
        <v>11237</v>
      </c>
      <c r="F593" s="8" t="s">
        <v>531</v>
      </c>
      <c r="G593" s="8" t="s">
        <v>532</v>
      </c>
      <c r="H593" s="8" t="s">
        <v>388</v>
      </c>
      <c r="I593" s="8" t="s">
        <v>534</v>
      </c>
      <c r="J593" s="113">
        <v>769525.11010000005</v>
      </c>
    </row>
    <row r="594" spans="2:10" x14ac:dyDescent="0.35">
      <c r="B594" s="8">
        <f t="shared" si="9"/>
        <v>592</v>
      </c>
      <c r="C594" s="8">
        <v>62035</v>
      </c>
      <c r="D594" s="8">
        <v>1126</v>
      </c>
      <c r="E594" s="8">
        <v>11224</v>
      </c>
      <c r="F594" s="8" t="s">
        <v>531</v>
      </c>
      <c r="G594" s="8" t="s">
        <v>532</v>
      </c>
      <c r="H594" s="8" t="s">
        <v>388</v>
      </c>
      <c r="I594" s="8" t="s">
        <v>534</v>
      </c>
      <c r="J594" s="113">
        <v>533685.35829999996</v>
      </c>
    </row>
    <row r="595" spans="2:10" x14ac:dyDescent="0.35">
      <c r="B595" s="8">
        <f t="shared" si="9"/>
        <v>593</v>
      </c>
      <c r="C595" s="8">
        <v>62086</v>
      </c>
      <c r="D595" s="8">
        <v>1140</v>
      </c>
      <c r="E595" s="8">
        <v>11374</v>
      </c>
      <c r="F595" s="8" t="s">
        <v>531</v>
      </c>
      <c r="G595" s="8" t="s">
        <v>532</v>
      </c>
      <c r="H595" s="8" t="s">
        <v>388</v>
      </c>
      <c r="I595" s="8" t="s">
        <v>533</v>
      </c>
      <c r="J595" s="113">
        <v>439334.04249999998</v>
      </c>
    </row>
    <row r="596" spans="2:10" x14ac:dyDescent="0.35">
      <c r="B596" s="8">
        <f t="shared" si="9"/>
        <v>594</v>
      </c>
      <c r="C596" s="8">
        <v>62038</v>
      </c>
      <c r="D596" s="8">
        <v>1161</v>
      </c>
      <c r="E596" s="8">
        <v>11228</v>
      </c>
      <c r="F596" s="8" t="s">
        <v>531</v>
      </c>
      <c r="G596" s="8" t="s">
        <v>532</v>
      </c>
      <c r="H596" s="8" t="s">
        <v>388</v>
      </c>
      <c r="I596" s="8" t="s">
        <v>534</v>
      </c>
      <c r="J596" s="113">
        <v>1011614.598</v>
      </c>
    </row>
    <row r="597" spans="2:10" x14ac:dyDescent="0.35">
      <c r="B597" s="8">
        <f t="shared" si="9"/>
        <v>595</v>
      </c>
      <c r="C597" s="8">
        <v>61805</v>
      </c>
      <c r="D597" s="8">
        <v>1175</v>
      </c>
      <c r="E597" s="8">
        <v>10465</v>
      </c>
      <c r="F597" s="8" t="s">
        <v>531</v>
      </c>
      <c r="G597" s="8" t="s">
        <v>532</v>
      </c>
      <c r="H597" s="8" t="s">
        <v>388</v>
      </c>
      <c r="I597" s="8" t="s">
        <v>535</v>
      </c>
      <c r="J597" s="113">
        <v>570584.91890000005</v>
      </c>
    </row>
    <row r="598" spans="2:10" x14ac:dyDescent="0.35">
      <c r="B598" s="8">
        <f t="shared" si="9"/>
        <v>596</v>
      </c>
      <c r="C598" s="8">
        <v>62099</v>
      </c>
      <c r="D598" s="8">
        <v>1226</v>
      </c>
      <c r="E598" s="8">
        <v>11413</v>
      </c>
      <c r="F598" s="8" t="s">
        <v>531</v>
      </c>
      <c r="G598" s="8" t="s">
        <v>532</v>
      </c>
      <c r="H598" s="8" t="s">
        <v>388</v>
      </c>
      <c r="I598" s="8" t="s">
        <v>533</v>
      </c>
      <c r="J598" s="113">
        <v>593720.9203</v>
      </c>
    </row>
    <row r="599" spans="2:10" x14ac:dyDescent="0.35">
      <c r="B599" s="8">
        <f t="shared" si="9"/>
        <v>597</v>
      </c>
      <c r="C599" s="8">
        <v>61654</v>
      </c>
      <c r="D599" s="8">
        <v>1304</v>
      </c>
      <c r="E599" s="8">
        <v>10040</v>
      </c>
      <c r="F599" s="8" t="s">
        <v>531</v>
      </c>
      <c r="G599" s="8" t="s">
        <v>532</v>
      </c>
      <c r="H599" s="8" t="s">
        <v>388</v>
      </c>
      <c r="I599" s="8" t="s">
        <v>536</v>
      </c>
      <c r="J599" s="113">
        <v>371764.4767</v>
      </c>
    </row>
    <row r="600" spans="2:10" x14ac:dyDescent="0.35">
      <c r="B600" s="8">
        <f t="shared" si="9"/>
        <v>598</v>
      </c>
      <c r="C600" s="8">
        <v>61781</v>
      </c>
      <c r="D600" s="8">
        <v>1307</v>
      </c>
      <c r="E600" s="8">
        <v>10305</v>
      </c>
      <c r="F600" s="8" t="s">
        <v>531</v>
      </c>
      <c r="G600" s="8" t="s">
        <v>532</v>
      </c>
      <c r="H600" s="8" t="s">
        <v>388</v>
      </c>
      <c r="I600" s="8" t="s">
        <v>537</v>
      </c>
      <c r="J600" s="113">
        <v>592378.85199999996</v>
      </c>
    </row>
    <row r="601" spans="2:10" x14ac:dyDescent="0.35">
      <c r="B601" s="8">
        <f t="shared" si="9"/>
        <v>599</v>
      </c>
      <c r="C601" s="8">
        <v>61633</v>
      </c>
      <c r="D601" s="8">
        <v>1339</v>
      </c>
      <c r="E601" s="8">
        <v>10019</v>
      </c>
      <c r="F601" s="8" t="s">
        <v>531</v>
      </c>
      <c r="G601" s="8" t="s">
        <v>532</v>
      </c>
      <c r="H601" s="8" t="s">
        <v>388</v>
      </c>
      <c r="I601" s="8" t="s">
        <v>536</v>
      </c>
      <c r="J601" s="113">
        <v>1030283.623</v>
      </c>
    </row>
    <row r="602" spans="2:10" x14ac:dyDescent="0.35">
      <c r="B602" s="8">
        <f t="shared" si="9"/>
        <v>600</v>
      </c>
      <c r="C602" s="8">
        <v>61978</v>
      </c>
      <c r="D602" s="8">
        <v>1340</v>
      </c>
      <c r="E602" s="8">
        <v>11003</v>
      </c>
      <c r="F602" s="8" t="s">
        <v>531</v>
      </c>
      <c r="G602" s="8" t="s">
        <v>538</v>
      </c>
      <c r="H602" s="8" t="s">
        <v>388</v>
      </c>
      <c r="I602" s="8" t="s">
        <v>385</v>
      </c>
      <c r="J602" s="113">
        <v>554736.35829999996</v>
      </c>
    </row>
    <row r="603" spans="2:10" x14ac:dyDescent="0.35">
      <c r="B603" s="8">
        <f t="shared" si="9"/>
        <v>601</v>
      </c>
      <c r="C603" s="8">
        <v>62077</v>
      </c>
      <c r="D603" s="8">
        <v>1340</v>
      </c>
      <c r="E603" s="8">
        <v>11365</v>
      </c>
      <c r="F603" s="8" t="s">
        <v>531</v>
      </c>
      <c r="G603" s="8" t="s">
        <v>532</v>
      </c>
      <c r="H603" s="8" t="s">
        <v>388</v>
      </c>
      <c r="I603" s="8" t="s">
        <v>533</v>
      </c>
      <c r="J603" s="113">
        <v>876450.90139999997</v>
      </c>
    </row>
    <row r="604" spans="2:10" x14ac:dyDescent="0.35">
      <c r="B604" s="8">
        <f t="shared" si="9"/>
        <v>602</v>
      </c>
      <c r="C604" s="8">
        <v>61642</v>
      </c>
      <c r="D604" s="8">
        <v>1377</v>
      </c>
      <c r="E604" s="8">
        <v>10028</v>
      </c>
      <c r="F604" s="8" t="s">
        <v>531</v>
      </c>
      <c r="G604" s="8" t="s">
        <v>532</v>
      </c>
      <c r="H604" s="8" t="s">
        <v>388</v>
      </c>
      <c r="I604" s="8" t="s">
        <v>536</v>
      </c>
      <c r="J604" s="113">
        <v>1140418.03</v>
      </c>
    </row>
    <row r="605" spans="2:10" x14ac:dyDescent="0.35">
      <c r="B605" s="8">
        <f t="shared" si="9"/>
        <v>603</v>
      </c>
      <c r="C605" s="8">
        <v>61780</v>
      </c>
      <c r="D605" s="8">
        <v>1440</v>
      </c>
      <c r="E605" s="8">
        <v>10304</v>
      </c>
      <c r="F605" s="8" t="s">
        <v>531</v>
      </c>
      <c r="G605" s="8" t="s">
        <v>532</v>
      </c>
      <c r="H605" s="8" t="s">
        <v>388</v>
      </c>
      <c r="I605" s="8" t="s">
        <v>537</v>
      </c>
      <c r="J605" s="113">
        <v>577124.96649999998</v>
      </c>
    </row>
    <row r="606" spans="2:10" x14ac:dyDescent="0.35">
      <c r="B606" s="8">
        <f t="shared" si="9"/>
        <v>604</v>
      </c>
      <c r="C606" s="8">
        <v>62069</v>
      </c>
      <c r="D606" s="8">
        <v>1483</v>
      </c>
      <c r="E606" s="8">
        <v>11357</v>
      </c>
      <c r="F606" s="8" t="s">
        <v>531</v>
      </c>
      <c r="G606" s="8" t="s">
        <v>532</v>
      </c>
      <c r="H606" s="8" t="s">
        <v>388</v>
      </c>
      <c r="I606" s="8" t="s">
        <v>533</v>
      </c>
      <c r="J606" s="113">
        <v>825958.71409999998</v>
      </c>
    </row>
    <row r="607" spans="2:10" x14ac:dyDescent="0.35">
      <c r="B607" s="8">
        <f t="shared" si="9"/>
        <v>605</v>
      </c>
      <c r="C607" s="8">
        <v>62167</v>
      </c>
      <c r="D607" s="8">
        <v>1509</v>
      </c>
      <c r="E607" s="8">
        <v>11580</v>
      </c>
      <c r="F607" s="8" t="s">
        <v>531</v>
      </c>
      <c r="G607" s="8" t="s">
        <v>539</v>
      </c>
      <c r="H607" s="8" t="s">
        <v>388</v>
      </c>
      <c r="I607" s="8" t="s">
        <v>385</v>
      </c>
      <c r="J607" s="113">
        <v>575741.00379999995</v>
      </c>
    </row>
    <row r="608" spans="2:10" x14ac:dyDescent="0.35">
      <c r="B608" s="8">
        <f t="shared" si="9"/>
        <v>606</v>
      </c>
      <c r="C608" s="8">
        <v>61648</v>
      </c>
      <c r="D608" s="8">
        <v>1524</v>
      </c>
      <c r="E608" s="8">
        <v>10034</v>
      </c>
      <c r="F608" s="8" t="s">
        <v>531</v>
      </c>
      <c r="G608" s="8" t="s">
        <v>532</v>
      </c>
      <c r="H608" s="8" t="s">
        <v>388</v>
      </c>
      <c r="I608" s="8" t="s">
        <v>536</v>
      </c>
      <c r="J608" s="113">
        <v>412816.70559999999</v>
      </c>
    </row>
    <row r="609" spans="2:10" x14ac:dyDescent="0.35">
      <c r="B609" s="8">
        <f t="shared" si="9"/>
        <v>607</v>
      </c>
      <c r="C609" s="8">
        <v>62107</v>
      </c>
      <c r="D609" s="8">
        <v>1561</v>
      </c>
      <c r="E609" s="8">
        <v>11421</v>
      </c>
      <c r="F609" s="8" t="s">
        <v>531</v>
      </c>
      <c r="G609" s="8" t="s">
        <v>532</v>
      </c>
      <c r="H609" s="8" t="s">
        <v>388</v>
      </c>
      <c r="I609" s="8" t="s">
        <v>533</v>
      </c>
      <c r="J609" s="113">
        <v>633381.47459999996</v>
      </c>
    </row>
    <row r="610" spans="2:10" x14ac:dyDescent="0.35">
      <c r="B610" s="8">
        <f t="shared" si="9"/>
        <v>608</v>
      </c>
      <c r="C610" s="8">
        <v>62028</v>
      </c>
      <c r="D610" s="8">
        <v>1595</v>
      </c>
      <c r="E610" s="8">
        <v>11217</v>
      </c>
      <c r="F610" s="8" t="s">
        <v>531</v>
      </c>
      <c r="G610" s="8" t="s">
        <v>532</v>
      </c>
      <c r="H610" s="8" t="s">
        <v>388</v>
      </c>
      <c r="I610" s="8" t="s">
        <v>534</v>
      </c>
      <c r="J610" s="113">
        <v>1264429.2309999999</v>
      </c>
    </row>
    <row r="611" spans="2:10" x14ac:dyDescent="0.35">
      <c r="B611" s="8">
        <f t="shared" si="9"/>
        <v>609</v>
      </c>
      <c r="C611" s="8">
        <v>62098</v>
      </c>
      <c r="D611" s="8">
        <v>1702</v>
      </c>
      <c r="E611" s="8">
        <v>11412</v>
      </c>
      <c r="F611" s="8" t="s">
        <v>531</v>
      </c>
      <c r="G611" s="8" t="s">
        <v>532</v>
      </c>
      <c r="H611" s="8" t="s">
        <v>388</v>
      </c>
      <c r="I611" s="8" t="s">
        <v>533</v>
      </c>
      <c r="J611" s="113">
        <v>596818.16540000006</v>
      </c>
    </row>
    <row r="612" spans="2:10" x14ac:dyDescent="0.35">
      <c r="B612" s="8">
        <f t="shared" si="9"/>
        <v>610</v>
      </c>
      <c r="C612" s="8">
        <v>62079</v>
      </c>
      <c r="D612" s="8">
        <v>1721</v>
      </c>
      <c r="E612" s="8">
        <v>11367</v>
      </c>
      <c r="F612" s="8" t="s">
        <v>531</v>
      </c>
      <c r="G612" s="8" t="s">
        <v>532</v>
      </c>
      <c r="H612" s="8" t="s">
        <v>388</v>
      </c>
      <c r="I612" s="8" t="s">
        <v>533</v>
      </c>
      <c r="J612" s="113">
        <v>434414.03100000002</v>
      </c>
    </row>
    <row r="613" spans="2:10" x14ac:dyDescent="0.35">
      <c r="B613" s="8">
        <f t="shared" si="9"/>
        <v>611</v>
      </c>
      <c r="C613" s="8">
        <v>61795</v>
      </c>
      <c r="D613" s="8">
        <v>1733</v>
      </c>
      <c r="E613" s="8">
        <v>10455</v>
      </c>
      <c r="F613" s="8" t="s">
        <v>531</v>
      </c>
      <c r="G613" s="8" t="s">
        <v>532</v>
      </c>
      <c r="H613" s="8" t="s">
        <v>388</v>
      </c>
      <c r="I613" s="8" t="s">
        <v>535</v>
      </c>
      <c r="J613" s="113">
        <v>310218.7107</v>
      </c>
    </row>
    <row r="614" spans="2:10" x14ac:dyDescent="0.35">
      <c r="B614" s="8">
        <f t="shared" si="9"/>
        <v>612</v>
      </c>
      <c r="C614" s="8">
        <v>61991</v>
      </c>
      <c r="D614" s="8">
        <v>1802</v>
      </c>
      <c r="E614" s="8">
        <v>11040</v>
      </c>
      <c r="F614" s="8" t="s">
        <v>531</v>
      </c>
      <c r="G614" s="8" t="s">
        <v>540</v>
      </c>
      <c r="H614" s="8" t="s">
        <v>388</v>
      </c>
      <c r="I614" s="8" t="s">
        <v>385</v>
      </c>
      <c r="J614" s="113">
        <v>748785.32429999998</v>
      </c>
    </row>
    <row r="615" spans="2:10" x14ac:dyDescent="0.35">
      <c r="B615" s="8">
        <f t="shared" si="9"/>
        <v>613</v>
      </c>
      <c r="C615" s="8">
        <v>61635</v>
      </c>
      <c r="D615" s="8">
        <v>1838</v>
      </c>
      <c r="E615" s="8">
        <v>10021</v>
      </c>
      <c r="F615" s="8" t="s">
        <v>531</v>
      </c>
      <c r="G615" s="8" t="s">
        <v>532</v>
      </c>
      <c r="H615" s="8" t="s">
        <v>388</v>
      </c>
      <c r="I615" s="8" t="s">
        <v>536</v>
      </c>
      <c r="J615" s="113">
        <v>1210216.084</v>
      </c>
    </row>
    <row r="616" spans="2:10" x14ac:dyDescent="0.35">
      <c r="B616" s="8">
        <f t="shared" si="9"/>
        <v>614</v>
      </c>
      <c r="C616" s="8">
        <v>62033</v>
      </c>
      <c r="D616" s="8">
        <v>1881</v>
      </c>
      <c r="E616" s="8">
        <v>11222</v>
      </c>
      <c r="F616" s="8" t="s">
        <v>531</v>
      </c>
      <c r="G616" s="8" t="s">
        <v>532</v>
      </c>
      <c r="H616" s="8" t="s">
        <v>388</v>
      </c>
      <c r="I616" s="8" t="s">
        <v>534</v>
      </c>
      <c r="J616" s="113">
        <v>1017455.5429999999</v>
      </c>
    </row>
    <row r="617" spans="2:10" x14ac:dyDescent="0.35">
      <c r="B617" s="8">
        <f t="shared" si="9"/>
        <v>615</v>
      </c>
      <c r="C617" s="8">
        <v>61899</v>
      </c>
      <c r="D617" s="8">
        <v>1945</v>
      </c>
      <c r="E617" s="8">
        <v>10705</v>
      </c>
      <c r="F617" s="8" t="s">
        <v>531</v>
      </c>
      <c r="G617" s="8" t="s">
        <v>541</v>
      </c>
      <c r="H617" s="8" t="s">
        <v>388</v>
      </c>
      <c r="I617" s="8" t="s">
        <v>542</v>
      </c>
      <c r="J617" s="113">
        <v>574561.54890000005</v>
      </c>
    </row>
    <row r="618" spans="2:10" x14ac:dyDescent="0.35">
      <c r="B618" s="8">
        <f t="shared" si="9"/>
        <v>616</v>
      </c>
      <c r="C618" s="8">
        <v>62119</v>
      </c>
      <c r="D618" s="8">
        <v>1966</v>
      </c>
      <c r="E618" s="8">
        <v>11433</v>
      </c>
      <c r="F618" s="8" t="s">
        <v>531</v>
      </c>
      <c r="G618" s="8" t="s">
        <v>532</v>
      </c>
      <c r="H618" s="8" t="s">
        <v>388</v>
      </c>
      <c r="I618" s="8" t="s">
        <v>533</v>
      </c>
      <c r="J618" s="113">
        <v>552720.66859999998</v>
      </c>
    </row>
    <row r="619" spans="2:10" x14ac:dyDescent="0.35">
      <c r="B619" s="8">
        <f t="shared" si="9"/>
        <v>617</v>
      </c>
      <c r="C619" s="8">
        <v>62041</v>
      </c>
      <c r="D619" s="8">
        <v>1988</v>
      </c>
      <c r="E619" s="8">
        <v>11231</v>
      </c>
      <c r="F619" s="8" t="s">
        <v>531</v>
      </c>
      <c r="G619" s="8" t="s">
        <v>532</v>
      </c>
      <c r="H619" s="8" t="s">
        <v>388</v>
      </c>
      <c r="I619" s="8" t="s">
        <v>534</v>
      </c>
      <c r="J619" s="113">
        <v>1339213.0900000001</v>
      </c>
    </row>
    <row r="620" spans="2:10" x14ac:dyDescent="0.35">
      <c r="B620" s="8">
        <f t="shared" si="9"/>
        <v>618</v>
      </c>
      <c r="C620" s="8">
        <v>62089</v>
      </c>
      <c r="D620" s="8">
        <v>2054</v>
      </c>
      <c r="E620" s="8">
        <v>11378</v>
      </c>
      <c r="F620" s="8" t="s">
        <v>531</v>
      </c>
      <c r="G620" s="8" t="s">
        <v>532</v>
      </c>
      <c r="H620" s="8" t="s">
        <v>388</v>
      </c>
      <c r="I620" s="8" t="s">
        <v>533</v>
      </c>
      <c r="J620" s="113">
        <v>764631.64</v>
      </c>
    </row>
    <row r="621" spans="2:10" x14ac:dyDescent="0.35">
      <c r="B621" s="8">
        <f t="shared" si="9"/>
        <v>619</v>
      </c>
      <c r="C621" s="8">
        <v>62090</v>
      </c>
      <c r="D621" s="8">
        <v>2055</v>
      </c>
      <c r="E621" s="8">
        <v>11379</v>
      </c>
      <c r="F621" s="8" t="s">
        <v>531</v>
      </c>
      <c r="G621" s="8" t="s">
        <v>532</v>
      </c>
      <c r="H621" s="8" t="s">
        <v>388</v>
      </c>
      <c r="I621" s="8" t="s">
        <v>533</v>
      </c>
      <c r="J621" s="113">
        <v>784427.09669999999</v>
      </c>
    </row>
    <row r="622" spans="2:10" x14ac:dyDescent="0.35">
      <c r="B622" s="8">
        <f t="shared" si="9"/>
        <v>620</v>
      </c>
      <c r="C622" s="8">
        <v>61777</v>
      </c>
      <c r="D622" s="8">
        <v>2080</v>
      </c>
      <c r="E622" s="8">
        <v>10301</v>
      </c>
      <c r="F622" s="8" t="s">
        <v>531</v>
      </c>
      <c r="G622" s="8" t="s">
        <v>532</v>
      </c>
      <c r="H622" s="8" t="s">
        <v>388</v>
      </c>
      <c r="I622" s="8" t="s">
        <v>537</v>
      </c>
      <c r="J622" s="113">
        <v>616106.04639999999</v>
      </c>
    </row>
    <row r="623" spans="2:10" x14ac:dyDescent="0.35">
      <c r="B623" s="8">
        <f t="shared" si="9"/>
        <v>621</v>
      </c>
      <c r="C623" s="8">
        <v>62008</v>
      </c>
      <c r="D623" s="8">
        <v>2091</v>
      </c>
      <c r="E623" s="8">
        <v>11105</v>
      </c>
      <c r="F623" s="8" t="s">
        <v>531</v>
      </c>
      <c r="G623" s="8" t="s">
        <v>532</v>
      </c>
      <c r="H623" s="8" t="s">
        <v>388</v>
      </c>
      <c r="I623" s="8" t="s">
        <v>533</v>
      </c>
      <c r="J623" s="113">
        <v>926196.32810000004</v>
      </c>
    </row>
    <row r="624" spans="2:10" x14ac:dyDescent="0.35">
      <c r="B624" s="8">
        <f t="shared" si="9"/>
        <v>622</v>
      </c>
      <c r="C624" s="8">
        <v>62076</v>
      </c>
      <c r="D624" s="8">
        <v>2128</v>
      </c>
      <c r="E624" s="8">
        <v>11364</v>
      </c>
      <c r="F624" s="8" t="s">
        <v>531</v>
      </c>
      <c r="G624" s="8" t="s">
        <v>532</v>
      </c>
      <c r="H624" s="8" t="s">
        <v>388</v>
      </c>
      <c r="I624" s="8" t="s">
        <v>533</v>
      </c>
      <c r="J624" s="113">
        <v>407767.20860000001</v>
      </c>
    </row>
    <row r="625" spans="2:10" x14ac:dyDescent="0.35">
      <c r="B625" s="8">
        <f t="shared" si="9"/>
        <v>623</v>
      </c>
      <c r="C625" s="8">
        <v>62009</v>
      </c>
      <c r="D625" s="8">
        <v>2134</v>
      </c>
      <c r="E625" s="8">
        <v>11106</v>
      </c>
      <c r="F625" s="8" t="s">
        <v>531</v>
      </c>
      <c r="G625" s="8" t="s">
        <v>532</v>
      </c>
      <c r="H625" s="8" t="s">
        <v>388</v>
      </c>
      <c r="I625" s="8" t="s">
        <v>533</v>
      </c>
      <c r="J625" s="113">
        <v>512823.3885</v>
      </c>
    </row>
    <row r="626" spans="2:10" x14ac:dyDescent="0.35">
      <c r="B626" s="8">
        <f t="shared" si="9"/>
        <v>624</v>
      </c>
      <c r="C626" s="8">
        <v>62070</v>
      </c>
      <c r="D626" s="8">
        <v>2156</v>
      </c>
      <c r="E626" s="8">
        <v>11358</v>
      </c>
      <c r="F626" s="8" t="s">
        <v>531</v>
      </c>
      <c r="G626" s="8" t="s">
        <v>532</v>
      </c>
      <c r="H626" s="8" t="s">
        <v>388</v>
      </c>
      <c r="I626" s="8" t="s">
        <v>533</v>
      </c>
      <c r="J626" s="113">
        <v>904403.3726</v>
      </c>
    </row>
    <row r="627" spans="2:10" x14ac:dyDescent="0.35">
      <c r="B627" s="8">
        <f t="shared" si="9"/>
        <v>625</v>
      </c>
      <c r="C627" s="8">
        <v>61640</v>
      </c>
      <c r="D627" s="8">
        <v>2193</v>
      </c>
      <c r="E627" s="8">
        <v>10026</v>
      </c>
      <c r="F627" s="8" t="s">
        <v>531</v>
      </c>
      <c r="G627" s="8" t="s">
        <v>532</v>
      </c>
      <c r="H627" s="8" t="s">
        <v>388</v>
      </c>
      <c r="I627" s="8" t="s">
        <v>536</v>
      </c>
      <c r="J627" s="113">
        <v>766508.13829999999</v>
      </c>
    </row>
    <row r="628" spans="2:10" x14ac:dyDescent="0.35">
      <c r="B628" s="8">
        <f t="shared" si="9"/>
        <v>626</v>
      </c>
      <c r="C628" s="8">
        <v>62104</v>
      </c>
      <c r="D628" s="8">
        <v>2216</v>
      </c>
      <c r="E628" s="8">
        <v>11418</v>
      </c>
      <c r="F628" s="8" t="s">
        <v>531</v>
      </c>
      <c r="G628" s="8" t="s">
        <v>532</v>
      </c>
      <c r="H628" s="8" t="s">
        <v>388</v>
      </c>
      <c r="I628" s="8" t="s">
        <v>533</v>
      </c>
      <c r="J628" s="113">
        <v>642591.51089999999</v>
      </c>
    </row>
    <row r="629" spans="2:10" x14ac:dyDescent="0.35">
      <c r="B629" s="8">
        <f t="shared" si="9"/>
        <v>627</v>
      </c>
      <c r="C629" s="8">
        <v>61649</v>
      </c>
      <c r="D629" s="8">
        <v>2256</v>
      </c>
      <c r="E629" s="8">
        <v>10035</v>
      </c>
      <c r="F629" s="8" t="s">
        <v>531</v>
      </c>
      <c r="G629" s="8" t="s">
        <v>532</v>
      </c>
      <c r="H629" s="8" t="s">
        <v>388</v>
      </c>
      <c r="I629" s="8" t="s">
        <v>536</v>
      </c>
      <c r="J629" s="113">
        <v>658606.19839999999</v>
      </c>
    </row>
    <row r="630" spans="2:10" x14ac:dyDescent="0.35">
      <c r="B630" s="8">
        <f t="shared" si="9"/>
        <v>628</v>
      </c>
      <c r="C630" s="8">
        <v>61857</v>
      </c>
      <c r="D630" s="8">
        <v>2275</v>
      </c>
      <c r="E630" s="8">
        <v>10550</v>
      </c>
      <c r="F630" s="8" t="s">
        <v>531</v>
      </c>
      <c r="G630" s="8" t="s">
        <v>543</v>
      </c>
      <c r="H630" s="8" t="s">
        <v>388</v>
      </c>
      <c r="I630" s="8" t="s">
        <v>542</v>
      </c>
      <c r="J630" s="113">
        <v>465284.56439999997</v>
      </c>
    </row>
    <row r="631" spans="2:10" x14ac:dyDescent="0.35">
      <c r="B631" s="8">
        <f t="shared" si="9"/>
        <v>629</v>
      </c>
      <c r="C631" s="8">
        <v>61785</v>
      </c>
      <c r="D631" s="8">
        <v>2334</v>
      </c>
      <c r="E631" s="8">
        <v>10309</v>
      </c>
      <c r="F631" s="8" t="s">
        <v>531</v>
      </c>
      <c r="G631" s="8" t="s">
        <v>532</v>
      </c>
      <c r="H631" s="8" t="s">
        <v>388</v>
      </c>
      <c r="I631" s="8" t="s">
        <v>537</v>
      </c>
      <c r="J631" s="113">
        <v>643176.652</v>
      </c>
    </row>
    <row r="632" spans="2:10" x14ac:dyDescent="0.35">
      <c r="B632" s="8">
        <f t="shared" si="9"/>
        <v>630</v>
      </c>
      <c r="C632" s="8">
        <v>62004</v>
      </c>
      <c r="D632" s="8">
        <v>2442</v>
      </c>
      <c r="E632" s="8">
        <v>11101</v>
      </c>
      <c r="F632" s="8" t="s">
        <v>531</v>
      </c>
      <c r="G632" s="8" t="s">
        <v>532</v>
      </c>
      <c r="H632" s="8" t="s">
        <v>388</v>
      </c>
      <c r="I632" s="8" t="s">
        <v>533</v>
      </c>
      <c r="J632" s="113">
        <v>883118.65460000001</v>
      </c>
    </row>
    <row r="633" spans="2:10" x14ac:dyDescent="0.35">
      <c r="B633" s="8">
        <f t="shared" si="9"/>
        <v>631</v>
      </c>
      <c r="C633" s="8">
        <v>62006</v>
      </c>
      <c r="D633" s="8">
        <v>2551</v>
      </c>
      <c r="E633" s="8">
        <v>11103</v>
      </c>
      <c r="F633" s="8" t="s">
        <v>531</v>
      </c>
      <c r="G633" s="8" t="s">
        <v>532</v>
      </c>
      <c r="H633" s="8" t="s">
        <v>388</v>
      </c>
      <c r="I633" s="8" t="s">
        <v>533</v>
      </c>
      <c r="J633" s="113">
        <v>829958.91559999995</v>
      </c>
    </row>
    <row r="634" spans="2:10" x14ac:dyDescent="0.35">
      <c r="B634" s="8">
        <f t="shared" si="9"/>
        <v>632</v>
      </c>
      <c r="C634" s="8">
        <v>61636</v>
      </c>
      <c r="D634" s="8">
        <v>2723</v>
      </c>
      <c r="E634" s="8">
        <v>10022</v>
      </c>
      <c r="F634" s="8" t="s">
        <v>531</v>
      </c>
      <c r="G634" s="8" t="s">
        <v>532</v>
      </c>
      <c r="H634" s="8" t="s">
        <v>388</v>
      </c>
      <c r="I634" s="8" t="s">
        <v>536</v>
      </c>
      <c r="J634" s="113">
        <v>1030303.93</v>
      </c>
    </row>
    <row r="635" spans="2:10" x14ac:dyDescent="0.35">
      <c r="B635" s="8">
        <f t="shared" si="9"/>
        <v>633</v>
      </c>
      <c r="C635" s="8">
        <v>62108</v>
      </c>
      <c r="D635" s="8">
        <v>2862</v>
      </c>
      <c r="E635" s="8">
        <v>11422</v>
      </c>
      <c r="F635" s="8" t="s">
        <v>531</v>
      </c>
      <c r="G635" s="8" t="s">
        <v>532</v>
      </c>
      <c r="H635" s="8" t="s">
        <v>388</v>
      </c>
      <c r="I635" s="8" t="s">
        <v>533</v>
      </c>
      <c r="J635" s="113">
        <v>593878.17760000005</v>
      </c>
    </row>
    <row r="636" spans="2:10" x14ac:dyDescent="0.35">
      <c r="B636" s="8">
        <f t="shared" si="9"/>
        <v>634</v>
      </c>
      <c r="C636" s="8">
        <v>61624</v>
      </c>
      <c r="D636" s="8">
        <v>2896</v>
      </c>
      <c r="E636" s="8">
        <v>10010</v>
      </c>
      <c r="F636" s="8" t="s">
        <v>531</v>
      </c>
      <c r="G636" s="8" t="s">
        <v>532</v>
      </c>
      <c r="H636" s="8" t="s">
        <v>388</v>
      </c>
      <c r="I636" s="8" t="s">
        <v>536</v>
      </c>
      <c r="J636" s="113">
        <v>1118910.635</v>
      </c>
    </row>
    <row r="637" spans="2:10" x14ac:dyDescent="0.35">
      <c r="B637" s="8">
        <f t="shared" si="9"/>
        <v>635</v>
      </c>
      <c r="C637" s="8">
        <v>61898</v>
      </c>
      <c r="D637" s="8">
        <v>2962</v>
      </c>
      <c r="E637" s="8">
        <v>10704</v>
      </c>
      <c r="F637" s="8" t="s">
        <v>531</v>
      </c>
      <c r="G637" s="8" t="s">
        <v>541</v>
      </c>
      <c r="H637" s="8" t="s">
        <v>388</v>
      </c>
      <c r="I637" s="8" t="s">
        <v>542</v>
      </c>
      <c r="J637" s="113">
        <v>552693.76370000001</v>
      </c>
    </row>
    <row r="638" spans="2:10" x14ac:dyDescent="0.35">
      <c r="B638" s="8">
        <f t="shared" si="9"/>
        <v>636</v>
      </c>
      <c r="C638" s="8">
        <v>62103</v>
      </c>
      <c r="D638" s="8">
        <v>3102</v>
      </c>
      <c r="E638" s="8">
        <v>11417</v>
      </c>
      <c r="F638" s="8" t="s">
        <v>531</v>
      </c>
      <c r="G638" s="8" t="s">
        <v>532</v>
      </c>
      <c r="H638" s="8" t="s">
        <v>388</v>
      </c>
      <c r="I638" s="8" t="s">
        <v>533</v>
      </c>
      <c r="J638" s="113">
        <v>633858.82259999996</v>
      </c>
    </row>
    <row r="639" spans="2:10" x14ac:dyDescent="0.35">
      <c r="B639" s="8">
        <f t="shared" si="9"/>
        <v>637</v>
      </c>
      <c r="C639" s="8">
        <v>61644</v>
      </c>
      <c r="D639" s="8">
        <v>3124</v>
      </c>
      <c r="E639" s="8">
        <v>10030</v>
      </c>
      <c r="F639" s="8" t="s">
        <v>531</v>
      </c>
      <c r="G639" s="8" t="s">
        <v>532</v>
      </c>
      <c r="H639" s="8" t="s">
        <v>388</v>
      </c>
      <c r="I639" s="8" t="s">
        <v>536</v>
      </c>
      <c r="J639" s="113">
        <v>496929.23879999999</v>
      </c>
    </row>
    <row r="640" spans="2:10" x14ac:dyDescent="0.35">
      <c r="B640" s="8">
        <f t="shared" si="9"/>
        <v>638</v>
      </c>
      <c r="C640" s="8">
        <v>61628</v>
      </c>
      <c r="D640" s="8">
        <v>3299</v>
      </c>
      <c r="E640" s="8">
        <v>10014</v>
      </c>
      <c r="F640" s="8" t="s">
        <v>531</v>
      </c>
      <c r="G640" s="8" t="s">
        <v>532</v>
      </c>
      <c r="H640" s="8" t="s">
        <v>388</v>
      </c>
      <c r="I640" s="8" t="s">
        <v>536</v>
      </c>
      <c r="J640" s="113">
        <v>1227642.773</v>
      </c>
    </row>
    <row r="641" spans="2:10" x14ac:dyDescent="0.35">
      <c r="B641" s="8">
        <f t="shared" si="9"/>
        <v>639</v>
      </c>
      <c r="C641" s="8">
        <v>62109</v>
      </c>
      <c r="D641" s="8">
        <v>3453</v>
      </c>
      <c r="E641" s="8">
        <v>11423</v>
      </c>
      <c r="F641" s="8" t="s">
        <v>531</v>
      </c>
      <c r="G641" s="8" t="s">
        <v>532</v>
      </c>
      <c r="H641" s="8" t="s">
        <v>388</v>
      </c>
      <c r="I641" s="8" t="s">
        <v>533</v>
      </c>
      <c r="J641" s="113">
        <v>613849.19869999995</v>
      </c>
    </row>
    <row r="642" spans="2:10" x14ac:dyDescent="0.35">
      <c r="B642" s="8">
        <f t="shared" si="9"/>
        <v>640</v>
      </c>
      <c r="C642" s="8">
        <v>62100</v>
      </c>
      <c r="D642" s="8">
        <v>3471</v>
      </c>
      <c r="E642" s="8">
        <v>11414</v>
      </c>
      <c r="F642" s="8" t="s">
        <v>531</v>
      </c>
      <c r="G642" s="8" t="s">
        <v>532</v>
      </c>
      <c r="H642" s="8" t="s">
        <v>388</v>
      </c>
      <c r="I642" s="8" t="s">
        <v>533</v>
      </c>
      <c r="J642" s="113">
        <v>495123.50099999999</v>
      </c>
    </row>
    <row r="643" spans="2:10" x14ac:dyDescent="0.35">
      <c r="B643" s="8">
        <f t="shared" si="9"/>
        <v>641</v>
      </c>
      <c r="C643" s="8">
        <v>62081</v>
      </c>
      <c r="D643" s="8">
        <v>3485</v>
      </c>
      <c r="E643" s="8">
        <v>11369</v>
      </c>
      <c r="F643" s="8" t="s">
        <v>531</v>
      </c>
      <c r="G643" s="8" t="s">
        <v>532</v>
      </c>
      <c r="H643" s="8" t="s">
        <v>388</v>
      </c>
      <c r="I643" s="8" t="s">
        <v>533</v>
      </c>
      <c r="J643" s="113">
        <v>653371.38049999997</v>
      </c>
    </row>
    <row r="644" spans="2:10" x14ac:dyDescent="0.35">
      <c r="B644" s="8">
        <f t="shared" si="9"/>
        <v>642</v>
      </c>
      <c r="C644" s="8">
        <v>62073</v>
      </c>
      <c r="D644" s="8">
        <v>3627</v>
      </c>
      <c r="E644" s="8">
        <v>11361</v>
      </c>
      <c r="F644" s="8" t="s">
        <v>531</v>
      </c>
      <c r="G644" s="8" t="s">
        <v>532</v>
      </c>
      <c r="H644" s="8" t="s">
        <v>388</v>
      </c>
      <c r="I644" s="8" t="s">
        <v>533</v>
      </c>
      <c r="J644" s="113">
        <v>802283.69669999997</v>
      </c>
    </row>
    <row r="645" spans="2:10" x14ac:dyDescent="0.35">
      <c r="B645" s="8">
        <f t="shared" ref="B645:B708" si="10">B644+1</f>
        <v>643</v>
      </c>
      <c r="C645" s="8">
        <v>61976</v>
      </c>
      <c r="D645" s="8">
        <v>3873</v>
      </c>
      <c r="E645" s="8">
        <v>11001</v>
      </c>
      <c r="F645" s="8" t="s">
        <v>531</v>
      </c>
      <c r="G645" s="8" t="s">
        <v>544</v>
      </c>
      <c r="H645" s="8" t="s">
        <v>388</v>
      </c>
      <c r="I645" s="8" t="s">
        <v>385</v>
      </c>
      <c r="J645" s="113">
        <v>698379.29830000002</v>
      </c>
    </row>
    <row r="646" spans="2:10" x14ac:dyDescent="0.35">
      <c r="B646" s="8">
        <f t="shared" si="10"/>
        <v>644</v>
      </c>
      <c r="C646" s="8">
        <v>62042</v>
      </c>
      <c r="D646" s="8">
        <v>3880</v>
      </c>
      <c r="E646" s="8">
        <v>11232</v>
      </c>
      <c r="F646" s="8" t="s">
        <v>531</v>
      </c>
      <c r="G646" s="8" t="s">
        <v>532</v>
      </c>
      <c r="H646" s="8" t="s">
        <v>388</v>
      </c>
      <c r="I646" s="8" t="s">
        <v>534</v>
      </c>
      <c r="J646" s="113">
        <v>634520.89080000005</v>
      </c>
    </row>
    <row r="647" spans="2:10" x14ac:dyDescent="0.35">
      <c r="B647" s="8">
        <f t="shared" si="10"/>
        <v>645</v>
      </c>
      <c r="C647" s="8">
        <v>61784</v>
      </c>
      <c r="D647" s="8">
        <v>3932</v>
      </c>
      <c r="E647" s="8">
        <v>10308</v>
      </c>
      <c r="F647" s="8" t="s">
        <v>531</v>
      </c>
      <c r="G647" s="8" t="s">
        <v>532</v>
      </c>
      <c r="H647" s="8" t="s">
        <v>388</v>
      </c>
      <c r="I647" s="8" t="s">
        <v>537</v>
      </c>
      <c r="J647" s="113">
        <v>600776.23699999996</v>
      </c>
    </row>
    <row r="648" spans="2:10" x14ac:dyDescent="0.35">
      <c r="B648" s="8">
        <f t="shared" si="10"/>
        <v>646</v>
      </c>
      <c r="C648" s="8">
        <v>399545</v>
      </c>
      <c r="D648" s="8">
        <v>3936</v>
      </c>
      <c r="E648" s="8">
        <v>10065</v>
      </c>
      <c r="F648" s="8" t="s">
        <v>531</v>
      </c>
      <c r="G648" s="8" t="s">
        <v>532</v>
      </c>
      <c r="H648" s="8" t="s">
        <v>388</v>
      </c>
      <c r="I648" s="8" t="s">
        <v>536</v>
      </c>
      <c r="J648" s="113">
        <v>1284981.1950000001</v>
      </c>
    </row>
    <row r="649" spans="2:10" x14ac:dyDescent="0.35">
      <c r="B649" s="8">
        <f t="shared" si="10"/>
        <v>647</v>
      </c>
      <c r="C649" s="8">
        <v>61627</v>
      </c>
      <c r="D649" s="8">
        <v>3951</v>
      </c>
      <c r="E649" s="8">
        <v>10013</v>
      </c>
      <c r="F649" s="8" t="s">
        <v>531</v>
      </c>
      <c r="G649" s="8" t="s">
        <v>532</v>
      </c>
      <c r="H649" s="8" t="s">
        <v>388</v>
      </c>
      <c r="I649" s="8" t="s">
        <v>536</v>
      </c>
      <c r="J649" s="113">
        <v>2653292.4670000002</v>
      </c>
    </row>
    <row r="650" spans="2:10" x14ac:dyDescent="0.35">
      <c r="B650" s="8">
        <f t="shared" si="10"/>
        <v>648</v>
      </c>
      <c r="C650" s="8">
        <v>62005</v>
      </c>
      <c r="D650" s="8">
        <v>4044</v>
      </c>
      <c r="E650" s="8">
        <v>11102</v>
      </c>
      <c r="F650" s="8" t="s">
        <v>531</v>
      </c>
      <c r="G650" s="8" t="s">
        <v>532</v>
      </c>
      <c r="H650" s="8" t="s">
        <v>388</v>
      </c>
      <c r="I650" s="8" t="s">
        <v>533</v>
      </c>
      <c r="J650" s="113">
        <v>610124.24239999999</v>
      </c>
    </row>
    <row r="651" spans="2:10" x14ac:dyDescent="0.35">
      <c r="B651" s="8">
        <f t="shared" si="10"/>
        <v>649</v>
      </c>
      <c r="C651" s="8">
        <v>399546</v>
      </c>
      <c r="D651" s="8">
        <v>4062</v>
      </c>
      <c r="E651" s="8">
        <v>10075</v>
      </c>
      <c r="F651" s="8" t="s">
        <v>531</v>
      </c>
      <c r="G651" s="8" t="s">
        <v>532</v>
      </c>
      <c r="H651" s="8" t="s">
        <v>388</v>
      </c>
      <c r="I651" s="8" t="s">
        <v>536</v>
      </c>
      <c r="J651" s="113">
        <v>1001845.831</v>
      </c>
    </row>
    <row r="652" spans="2:10" x14ac:dyDescent="0.35">
      <c r="B652" s="8">
        <f t="shared" si="10"/>
        <v>650</v>
      </c>
      <c r="C652" s="8">
        <v>61779</v>
      </c>
      <c r="D652" s="8">
        <v>4135</v>
      </c>
      <c r="E652" s="8">
        <v>10303</v>
      </c>
      <c r="F652" s="8" t="s">
        <v>531</v>
      </c>
      <c r="G652" s="8" t="s">
        <v>532</v>
      </c>
      <c r="H652" s="8" t="s">
        <v>388</v>
      </c>
      <c r="I652" s="8" t="s">
        <v>537</v>
      </c>
      <c r="J652" s="113">
        <v>442684.61859999999</v>
      </c>
    </row>
    <row r="653" spans="2:10" x14ac:dyDescent="0.35">
      <c r="B653" s="8">
        <f t="shared" si="10"/>
        <v>651</v>
      </c>
      <c r="C653" s="8">
        <v>62115</v>
      </c>
      <c r="D653" s="8">
        <v>4173</v>
      </c>
      <c r="E653" s="8">
        <v>11429</v>
      </c>
      <c r="F653" s="8" t="s">
        <v>531</v>
      </c>
      <c r="G653" s="8" t="s">
        <v>532</v>
      </c>
      <c r="H653" s="8" t="s">
        <v>388</v>
      </c>
      <c r="I653" s="8" t="s">
        <v>533</v>
      </c>
      <c r="J653" s="113">
        <v>602028.19900000002</v>
      </c>
    </row>
    <row r="654" spans="2:10" x14ac:dyDescent="0.35">
      <c r="B654" s="8">
        <f t="shared" si="10"/>
        <v>652</v>
      </c>
      <c r="C654" s="8">
        <v>62102</v>
      </c>
      <c r="D654" s="8">
        <v>4243</v>
      </c>
      <c r="E654" s="8">
        <v>11416</v>
      </c>
      <c r="F654" s="8" t="s">
        <v>531</v>
      </c>
      <c r="G654" s="8" t="s">
        <v>532</v>
      </c>
      <c r="H654" s="8" t="s">
        <v>388</v>
      </c>
      <c r="I654" s="8" t="s">
        <v>533</v>
      </c>
      <c r="J654" s="113">
        <v>650755.79040000006</v>
      </c>
    </row>
    <row r="655" spans="2:10" x14ac:dyDescent="0.35">
      <c r="B655" s="8">
        <f t="shared" si="10"/>
        <v>653</v>
      </c>
      <c r="C655" s="8">
        <v>61650</v>
      </c>
      <c r="D655" s="8">
        <v>4279</v>
      </c>
      <c r="E655" s="8">
        <v>10036</v>
      </c>
      <c r="F655" s="8" t="s">
        <v>531</v>
      </c>
      <c r="G655" s="8" t="s">
        <v>532</v>
      </c>
      <c r="H655" s="8" t="s">
        <v>388</v>
      </c>
      <c r="I655" s="8" t="s">
        <v>536</v>
      </c>
      <c r="J655" s="113">
        <v>856481.18460000004</v>
      </c>
    </row>
    <row r="656" spans="2:10" x14ac:dyDescent="0.35">
      <c r="B656" s="8">
        <f t="shared" si="10"/>
        <v>654</v>
      </c>
      <c r="C656" s="8">
        <v>61615</v>
      </c>
      <c r="D656" s="8">
        <v>4444</v>
      </c>
      <c r="E656" s="8">
        <v>10001</v>
      </c>
      <c r="F656" s="8" t="s">
        <v>531</v>
      </c>
      <c r="G656" s="8" t="s">
        <v>532</v>
      </c>
      <c r="H656" s="8" t="s">
        <v>388</v>
      </c>
      <c r="I656" s="8" t="s">
        <v>536</v>
      </c>
      <c r="J656" s="113">
        <v>1250267.7709999999</v>
      </c>
    </row>
    <row r="657" spans="2:10" x14ac:dyDescent="0.35">
      <c r="B657" s="8">
        <f t="shared" si="10"/>
        <v>655</v>
      </c>
      <c r="C657" s="8">
        <v>62007</v>
      </c>
      <c r="D657" s="8">
        <v>4674</v>
      </c>
      <c r="E657" s="8">
        <v>11104</v>
      </c>
      <c r="F657" s="8" t="s">
        <v>531</v>
      </c>
      <c r="G657" s="8" t="s">
        <v>532</v>
      </c>
      <c r="H657" s="8" t="s">
        <v>388</v>
      </c>
      <c r="I657" s="8" t="s">
        <v>533</v>
      </c>
      <c r="J657" s="113">
        <v>546683.06189999997</v>
      </c>
    </row>
    <row r="658" spans="2:10" x14ac:dyDescent="0.35">
      <c r="B658" s="8">
        <f t="shared" si="10"/>
        <v>656</v>
      </c>
      <c r="C658" s="8">
        <v>62068</v>
      </c>
      <c r="D658" s="8">
        <v>4692</v>
      </c>
      <c r="E658" s="8">
        <v>11356</v>
      </c>
      <c r="F658" s="8" t="s">
        <v>531</v>
      </c>
      <c r="G658" s="8" t="s">
        <v>532</v>
      </c>
      <c r="H658" s="8" t="s">
        <v>388</v>
      </c>
      <c r="I658" s="8" t="s">
        <v>533</v>
      </c>
      <c r="J658" s="113">
        <v>767019.15339999995</v>
      </c>
    </row>
    <row r="659" spans="2:10" x14ac:dyDescent="0.35">
      <c r="B659" s="8">
        <f t="shared" si="10"/>
        <v>657</v>
      </c>
      <c r="C659" s="8">
        <v>61653</v>
      </c>
      <c r="D659" s="8">
        <v>4721</v>
      </c>
      <c r="E659" s="8">
        <v>10039</v>
      </c>
      <c r="F659" s="8" t="s">
        <v>531</v>
      </c>
      <c r="G659" s="8" t="s">
        <v>532</v>
      </c>
      <c r="H659" s="8" t="s">
        <v>388</v>
      </c>
      <c r="I659" s="8" t="s">
        <v>536</v>
      </c>
      <c r="J659" s="113">
        <v>455971.5637</v>
      </c>
    </row>
    <row r="660" spans="2:10" x14ac:dyDescent="0.35">
      <c r="B660" s="8">
        <f t="shared" si="10"/>
        <v>658</v>
      </c>
      <c r="C660" s="8">
        <v>61786</v>
      </c>
      <c r="D660" s="8">
        <v>4891</v>
      </c>
      <c r="E660" s="8">
        <v>10310</v>
      </c>
      <c r="F660" s="8" t="s">
        <v>531</v>
      </c>
      <c r="G660" s="8" t="s">
        <v>532</v>
      </c>
      <c r="H660" s="8" t="s">
        <v>388</v>
      </c>
      <c r="I660" s="8" t="s">
        <v>537</v>
      </c>
      <c r="J660" s="113">
        <v>579685.81839999999</v>
      </c>
    </row>
    <row r="661" spans="2:10" x14ac:dyDescent="0.35">
      <c r="B661" s="8">
        <f t="shared" si="10"/>
        <v>659</v>
      </c>
      <c r="C661" s="8">
        <v>62113</v>
      </c>
      <c r="D661" s="8">
        <v>4937</v>
      </c>
      <c r="E661" s="8">
        <v>11427</v>
      </c>
      <c r="F661" s="8" t="s">
        <v>531</v>
      </c>
      <c r="G661" s="8" t="s">
        <v>532</v>
      </c>
      <c r="H661" s="8" t="s">
        <v>388</v>
      </c>
      <c r="I661" s="8" t="s">
        <v>533</v>
      </c>
      <c r="J661" s="113">
        <v>627177.08889999997</v>
      </c>
    </row>
    <row r="662" spans="2:10" x14ac:dyDescent="0.35">
      <c r="B662" s="8">
        <f t="shared" si="10"/>
        <v>660</v>
      </c>
      <c r="C662" s="8">
        <v>61626</v>
      </c>
      <c r="D662" s="8">
        <v>5253</v>
      </c>
      <c r="E662" s="8">
        <v>10012</v>
      </c>
      <c r="F662" s="8" t="s">
        <v>531</v>
      </c>
      <c r="G662" s="8" t="s">
        <v>532</v>
      </c>
      <c r="H662" s="8" t="s">
        <v>388</v>
      </c>
      <c r="I662" s="8" t="s">
        <v>536</v>
      </c>
      <c r="J662" s="113">
        <v>1631116.1470000001</v>
      </c>
    </row>
    <row r="663" spans="2:10" x14ac:dyDescent="0.35">
      <c r="B663" s="8">
        <f t="shared" si="10"/>
        <v>661</v>
      </c>
      <c r="C663" s="8">
        <v>61811</v>
      </c>
      <c r="D663" s="8">
        <v>5260</v>
      </c>
      <c r="E663" s="8">
        <v>10471</v>
      </c>
      <c r="F663" s="8" t="s">
        <v>531</v>
      </c>
      <c r="G663" s="8" t="s">
        <v>532</v>
      </c>
      <c r="H663" s="8" t="s">
        <v>388</v>
      </c>
      <c r="I663" s="8" t="s">
        <v>535</v>
      </c>
      <c r="J663" s="113">
        <v>398389.08240000001</v>
      </c>
    </row>
    <row r="664" spans="2:10" x14ac:dyDescent="0.35">
      <c r="B664" s="8">
        <f t="shared" si="10"/>
        <v>662</v>
      </c>
      <c r="C664" s="8">
        <v>62082</v>
      </c>
      <c r="D664" s="8">
        <v>5465</v>
      </c>
      <c r="E664" s="8">
        <v>11370</v>
      </c>
      <c r="F664" s="8" t="s">
        <v>531</v>
      </c>
      <c r="G664" s="8" t="s">
        <v>532</v>
      </c>
      <c r="H664" s="8" t="s">
        <v>388</v>
      </c>
      <c r="I664" s="8" t="s">
        <v>533</v>
      </c>
      <c r="J664" s="113">
        <v>649657.13950000005</v>
      </c>
    </row>
    <row r="665" spans="2:10" x14ac:dyDescent="0.35">
      <c r="B665" s="8">
        <f t="shared" si="10"/>
        <v>663</v>
      </c>
      <c r="C665" s="8">
        <v>62168</v>
      </c>
      <c r="D665" s="8">
        <v>5480</v>
      </c>
      <c r="E665" s="8">
        <v>11581</v>
      </c>
      <c r="F665" s="8" t="s">
        <v>531</v>
      </c>
      <c r="G665" s="8" t="s">
        <v>539</v>
      </c>
      <c r="H665" s="8" t="s">
        <v>388</v>
      </c>
      <c r="I665" s="8" t="s">
        <v>385</v>
      </c>
      <c r="J665" s="113">
        <v>641412.1753</v>
      </c>
    </row>
    <row r="666" spans="2:10" x14ac:dyDescent="0.35">
      <c r="B666" s="8">
        <f t="shared" si="10"/>
        <v>664</v>
      </c>
      <c r="C666" s="8">
        <v>62114</v>
      </c>
      <c r="D666" s="8">
        <v>5535</v>
      </c>
      <c r="E666" s="8">
        <v>11428</v>
      </c>
      <c r="F666" s="8" t="s">
        <v>531</v>
      </c>
      <c r="G666" s="8" t="s">
        <v>532</v>
      </c>
      <c r="H666" s="8" t="s">
        <v>388</v>
      </c>
      <c r="I666" s="8" t="s">
        <v>533</v>
      </c>
      <c r="J666" s="113">
        <v>639479.40449999995</v>
      </c>
    </row>
    <row r="667" spans="2:10" x14ac:dyDescent="0.35">
      <c r="B667" s="8">
        <f t="shared" si="10"/>
        <v>665</v>
      </c>
      <c r="C667" s="8">
        <v>62112</v>
      </c>
      <c r="D667" s="8">
        <v>5548</v>
      </c>
      <c r="E667" s="8">
        <v>11426</v>
      </c>
      <c r="F667" s="8" t="s">
        <v>531</v>
      </c>
      <c r="G667" s="8" t="s">
        <v>532</v>
      </c>
      <c r="H667" s="8" t="s">
        <v>388</v>
      </c>
      <c r="I667" s="8" t="s">
        <v>533</v>
      </c>
      <c r="J667" s="113">
        <v>659748.29469999997</v>
      </c>
    </row>
    <row r="668" spans="2:10" x14ac:dyDescent="0.35">
      <c r="B668" s="8">
        <f t="shared" si="10"/>
        <v>666</v>
      </c>
      <c r="C668" s="8">
        <v>62182</v>
      </c>
      <c r="D668" s="8">
        <v>5605</v>
      </c>
      <c r="E668" s="8">
        <v>11694</v>
      </c>
      <c r="F668" s="8" t="s">
        <v>531</v>
      </c>
      <c r="G668" s="8" t="s">
        <v>532</v>
      </c>
      <c r="H668" s="8" t="s">
        <v>388</v>
      </c>
      <c r="I668" s="8" t="s">
        <v>533</v>
      </c>
      <c r="J668" s="113">
        <v>758634.11640000006</v>
      </c>
    </row>
    <row r="669" spans="2:10" x14ac:dyDescent="0.35">
      <c r="B669" s="8">
        <f t="shared" si="10"/>
        <v>667</v>
      </c>
      <c r="C669" s="8">
        <v>62122</v>
      </c>
      <c r="D669" s="8">
        <v>5731</v>
      </c>
      <c r="E669" s="8">
        <v>11436</v>
      </c>
      <c r="F669" s="8" t="s">
        <v>531</v>
      </c>
      <c r="G669" s="8" t="s">
        <v>532</v>
      </c>
      <c r="H669" s="8" t="s">
        <v>388</v>
      </c>
      <c r="I669" s="8" t="s">
        <v>533</v>
      </c>
      <c r="J669" s="113">
        <v>554555.7611</v>
      </c>
    </row>
    <row r="670" spans="2:10" x14ac:dyDescent="0.35">
      <c r="B670" s="8">
        <f t="shared" si="10"/>
        <v>668</v>
      </c>
      <c r="C670" s="8">
        <v>62180</v>
      </c>
      <c r="D670" s="8">
        <v>5818</v>
      </c>
      <c r="E670" s="8">
        <v>11692</v>
      </c>
      <c r="F670" s="8" t="s">
        <v>531</v>
      </c>
      <c r="G670" s="8" t="s">
        <v>532</v>
      </c>
      <c r="H670" s="8" t="s">
        <v>388</v>
      </c>
      <c r="I670" s="8" t="s">
        <v>533</v>
      </c>
      <c r="J670" s="113">
        <v>480029.18190000003</v>
      </c>
    </row>
    <row r="671" spans="2:10" x14ac:dyDescent="0.35">
      <c r="B671" s="8">
        <f t="shared" si="10"/>
        <v>669</v>
      </c>
      <c r="C671" s="8">
        <v>62097</v>
      </c>
      <c r="D671" s="8">
        <v>5908</v>
      </c>
      <c r="E671" s="8">
        <v>11411</v>
      </c>
      <c r="F671" s="8" t="s">
        <v>531</v>
      </c>
      <c r="G671" s="8" t="s">
        <v>532</v>
      </c>
      <c r="H671" s="8" t="s">
        <v>388</v>
      </c>
      <c r="I671" s="8" t="s">
        <v>533</v>
      </c>
      <c r="J671" s="113">
        <v>578960.36060000001</v>
      </c>
    </row>
    <row r="672" spans="2:10" x14ac:dyDescent="0.35">
      <c r="B672" s="8">
        <f t="shared" si="10"/>
        <v>670</v>
      </c>
      <c r="C672" s="8">
        <v>62072</v>
      </c>
      <c r="D672" s="8">
        <v>6230</v>
      </c>
      <c r="E672" s="8">
        <v>11360</v>
      </c>
      <c r="F672" s="8" t="s">
        <v>531</v>
      </c>
      <c r="G672" s="8" t="s">
        <v>532</v>
      </c>
      <c r="H672" s="8" t="s">
        <v>388</v>
      </c>
      <c r="I672" s="8" t="s">
        <v>533</v>
      </c>
      <c r="J672" s="113">
        <v>523190.58480000001</v>
      </c>
    </row>
    <row r="673" spans="2:10" x14ac:dyDescent="0.35">
      <c r="B673" s="8">
        <f t="shared" si="10"/>
        <v>671</v>
      </c>
      <c r="C673" s="8">
        <v>61651</v>
      </c>
      <c r="D673" s="8">
        <v>6286</v>
      </c>
      <c r="E673" s="8">
        <v>10037</v>
      </c>
      <c r="F673" s="8" t="s">
        <v>531</v>
      </c>
      <c r="G673" s="8" t="s">
        <v>532</v>
      </c>
      <c r="H673" s="8" t="s">
        <v>388</v>
      </c>
      <c r="I673" s="8" t="s">
        <v>536</v>
      </c>
      <c r="J673" s="113">
        <v>349128.45240000001</v>
      </c>
    </row>
    <row r="674" spans="2:10" x14ac:dyDescent="0.35">
      <c r="B674" s="8">
        <f t="shared" si="10"/>
        <v>672</v>
      </c>
      <c r="C674" s="8">
        <v>61983</v>
      </c>
      <c r="D674" s="8">
        <v>6393</v>
      </c>
      <c r="E674" s="8">
        <v>11021</v>
      </c>
      <c r="F674" s="8" t="s">
        <v>531</v>
      </c>
      <c r="G674" s="8" t="s">
        <v>545</v>
      </c>
      <c r="H674" s="8" t="s">
        <v>388</v>
      </c>
      <c r="I674" s="8" t="s">
        <v>385</v>
      </c>
      <c r="J674" s="113">
        <v>1070451.74</v>
      </c>
    </row>
    <row r="675" spans="2:10" x14ac:dyDescent="0.35">
      <c r="B675" s="8">
        <f t="shared" si="10"/>
        <v>673</v>
      </c>
      <c r="C675" s="8">
        <v>62101</v>
      </c>
      <c r="D675" s="8">
        <v>6447</v>
      </c>
      <c r="E675" s="8">
        <v>11415</v>
      </c>
      <c r="F675" s="8" t="s">
        <v>531</v>
      </c>
      <c r="G675" s="8" t="s">
        <v>532</v>
      </c>
      <c r="H675" s="8" t="s">
        <v>388</v>
      </c>
      <c r="I675" s="8" t="s">
        <v>533</v>
      </c>
      <c r="J675" s="113">
        <v>378210.30410000001</v>
      </c>
    </row>
    <row r="676" spans="2:10" x14ac:dyDescent="0.35">
      <c r="B676" s="8">
        <f t="shared" si="10"/>
        <v>674</v>
      </c>
      <c r="C676" s="8">
        <v>62074</v>
      </c>
      <c r="D676" s="8">
        <v>6501</v>
      </c>
      <c r="E676" s="8">
        <v>11362</v>
      </c>
      <c r="F676" s="8" t="s">
        <v>531</v>
      </c>
      <c r="G676" s="8" t="s">
        <v>532</v>
      </c>
      <c r="H676" s="8" t="s">
        <v>388</v>
      </c>
      <c r="I676" s="8" t="s">
        <v>533</v>
      </c>
      <c r="J676" s="113">
        <v>538153.32739999995</v>
      </c>
    </row>
    <row r="677" spans="2:10" x14ac:dyDescent="0.35">
      <c r="B677" s="8">
        <f t="shared" si="10"/>
        <v>675</v>
      </c>
      <c r="C677" s="8">
        <v>61631</v>
      </c>
      <c r="D677" s="8">
        <v>6681</v>
      </c>
      <c r="E677" s="8">
        <v>10017</v>
      </c>
      <c r="F677" s="8" t="s">
        <v>531</v>
      </c>
      <c r="G677" s="8" t="s">
        <v>532</v>
      </c>
      <c r="H677" s="8" t="s">
        <v>388</v>
      </c>
      <c r="I677" s="8" t="s">
        <v>536</v>
      </c>
      <c r="J677" s="113">
        <v>712079.83750000002</v>
      </c>
    </row>
    <row r="678" spans="2:10" x14ac:dyDescent="0.35">
      <c r="B678" s="8">
        <f t="shared" si="10"/>
        <v>676</v>
      </c>
      <c r="C678" s="8">
        <v>61778</v>
      </c>
      <c r="D678" s="8">
        <v>6702</v>
      </c>
      <c r="E678" s="8">
        <v>10302</v>
      </c>
      <c r="F678" s="8" t="s">
        <v>531</v>
      </c>
      <c r="G678" s="8" t="s">
        <v>532</v>
      </c>
      <c r="H678" s="8" t="s">
        <v>388</v>
      </c>
      <c r="I678" s="8" t="s">
        <v>537</v>
      </c>
      <c r="J678" s="113">
        <v>503485.43209999998</v>
      </c>
    </row>
    <row r="679" spans="2:10" x14ac:dyDescent="0.35">
      <c r="B679" s="8">
        <f t="shared" si="10"/>
        <v>677</v>
      </c>
      <c r="C679" s="8">
        <v>61810</v>
      </c>
      <c r="D679" s="8">
        <v>7520</v>
      </c>
      <c r="E679" s="8">
        <v>10470</v>
      </c>
      <c r="F679" s="8" t="s">
        <v>531</v>
      </c>
      <c r="G679" s="8" t="s">
        <v>532</v>
      </c>
      <c r="H679" s="8" t="s">
        <v>388</v>
      </c>
      <c r="I679" s="8" t="s">
        <v>535</v>
      </c>
      <c r="J679" s="113">
        <v>555463.02170000004</v>
      </c>
    </row>
    <row r="680" spans="2:10" x14ac:dyDescent="0.35">
      <c r="B680" s="8">
        <f t="shared" si="10"/>
        <v>678</v>
      </c>
      <c r="C680" s="8">
        <v>61979</v>
      </c>
      <c r="D680" s="8">
        <v>7671</v>
      </c>
      <c r="E680" s="8">
        <v>11004</v>
      </c>
      <c r="F680" s="8" t="s">
        <v>531</v>
      </c>
      <c r="G680" s="8" t="s">
        <v>532</v>
      </c>
      <c r="H680" s="8" t="s">
        <v>388</v>
      </c>
      <c r="I680" s="8" t="s">
        <v>533</v>
      </c>
      <c r="J680" s="113">
        <v>444426.02610000002</v>
      </c>
    </row>
    <row r="681" spans="2:10" x14ac:dyDescent="0.35">
      <c r="B681" s="8">
        <f t="shared" si="10"/>
        <v>679</v>
      </c>
      <c r="C681" s="8">
        <v>62181</v>
      </c>
      <c r="D681" s="8">
        <v>8012</v>
      </c>
      <c r="E681" s="8">
        <v>11693</v>
      </c>
      <c r="F681" s="8" t="s">
        <v>531</v>
      </c>
      <c r="G681" s="8" t="s">
        <v>532</v>
      </c>
      <c r="H681" s="8" t="s">
        <v>388</v>
      </c>
      <c r="I681" s="8" t="s">
        <v>533</v>
      </c>
      <c r="J681" s="113">
        <v>582709.59210000001</v>
      </c>
    </row>
    <row r="682" spans="2:10" x14ac:dyDescent="0.35">
      <c r="B682" s="8">
        <f t="shared" si="10"/>
        <v>680</v>
      </c>
      <c r="C682" s="8">
        <v>62078</v>
      </c>
      <c r="D682" s="8">
        <v>8185</v>
      </c>
      <c r="E682" s="8">
        <v>11366</v>
      </c>
      <c r="F682" s="8" t="s">
        <v>531</v>
      </c>
      <c r="G682" s="8" t="s">
        <v>532</v>
      </c>
      <c r="H682" s="8" t="s">
        <v>388</v>
      </c>
      <c r="I682" s="8" t="s">
        <v>533</v>
      </c>
      <c r="J682" s="113">
        <v>908833.79929999996</v>
      </c>
    </row>
    <row r="683" spans="2:10" x14ac:dyDescent="0.35">
      <c r="B683" s="8">
        <f t="shared" si="10"/>
        <v>681</v>
      </c>
      <c r="C683" s="8">
        <v>61907</v>
      </c>
      <c r="D683" s="8">
        <v>8420</v>
      </c>
      <c r="E683" s="8">
        <v>10803</v>
      </c>
      <c r="F683" s="8" t="s">
        <v>531</v>
      </c>
      <c r="G683" s="8" t="s">
        <v>546</v>
      </c>
      <c r="H683" s="8" t="s">
        <v>388</v>
      </c>
      <c r="I683" s="8" t="s">
        <v>542</v>
      </c>
      <c r="J683" s="113">
        <v>1030769.124</v>
      </c>
    </row>
    <row r="684" spans="2:10" x14ac:dyDescent="0.35">
      <c r="B684" s="8">
        <f t="shared" si="10"/>
        <v>682</v>
      </c>
      <c r="C684" s="8">
        <v>61783</v>
      </c>
      <c r="D684" s="8">
        <v>8660</v>
      </c>
      <c r="E684" s="8">
        <v>10307</v>
      </c>
      <c r="F684" s="8" t="s">
        <v>531</v>
      </c>
      <c r="G684" s="8" t="s">
        <v>532</v>
      </c>
      <c r="H684" s="8" t="s">
        <v>388</v>
      </c>
      <c r="I684" s="8" t="s">
        <v>537</v>
      </c>
      <c r="J684" s="113">
        <v>676302.14780000004</v>
      </c>
    </row>
    <row r="685" spans="2:10" x14ac:dyDescent="0.35">
      <c r="B685" s="8">
        <f t="shared" si="10"/>
        <v>683</v>
      </c>
      <c r="C685" s="8">
        <v>61657</v>
      </c>
      <c r="D685" s="8">
        <v>8875</v>
      </c>
      <c r="E685" s="8">
        <v>10044</v>
      </c>
      <c r="F685" s="8" t="s">
        <v>531</v>
      </c>
      <c r="G685" s="8" t="s">
        <v>532</v>
      </c>
      <c r="H685" s="8" t="s">
        <v>388</v>
      </c>
      <c r="I685" s="8" t="s">
        <v>536</v>
      </c>
      <c r="J685" s="113">
        <v>733327.06610000005</v>
      </c>
    </row>
    <row r="686" spans="2:10" x14ac:dyDescent="0.35">
      <c r="B686" s="8">
        <f t="shared" si="10"/>
        <v>684</v>
      </c>
      <c r="C686" s="8">
        <v>61619</v>
      </c>
      <c r="D686" s="8">
        <v>9718</v>
      </c>
      <c r="E686" s="8">
        <v>10005</v>
      </c>
      <c r="F686" s="8" t="s">
        <v>531</v>
      </c>
      <c r="G686" s="8" t="s">
        <v>532</v>
      </c>
      <c r="H686" s="8" t="s">
        <v>388</v>
      </c>
      <c r="I686" s="8" t="s">
        <v>536</v>
      </c>
      <c r="J686" s="113">
        <v>1006613.09</v>
      </c>
    </row>
    <row r="687" spans="2:10" x14ac:dyDescent="0.35">
      <c r="B687" s="8">
        <f t="shared" si="10"/>
        <v>685</v>
      </c>
      <c r="C687" s="8">
        <v>62002</v>
      </c>
      <c r="D687" s="8">
        <v>10309</v>
      </c>
      <c r="E687" s="8">
        <v>11096</v>
      </c>
      <c r="F687" s="8" t="s">
        <v>531</v>
      </c>
      <c r="G687" s="8" t="s">
        <v>547</v>
      </c>
      <c r="H687" s="8" t="s">
        <v>388</v>
      </c>
      <c r="I687" s="8" t="s">
        <v>385</v>
      </c>
      <c r="J687" s="113">
        <v>584656.51749999996</v>
      </c>
    </row>
    <row r="688" spans="2:10" x14ac:dyDescent="0.35">
      <c r="B688" s="8">
        <f t="shared" si="10"/>
        <v>686</v>
      </c>
      <c r="C688" s="8">
        <v>61621</v>
      </c>
      <c r="D688" s="8">
        <v>10357</v>
      </c>
      <c r="E688" s="8">
        <v>10007</v>
      </c>
      <c r="F688" s="8" t="s">
        <v>531</v>
      </c>
      <c r="G688" s="8" t="s">
        <v>532</v>
      </c>
      <c r="H688" s="8" t="s">
        <v>388</v>
      </c>
      <c r="I688" s="8" t="s">
        <v>536</v>
      </c>
      <c r="J688" s="113">
        <v>2391580.713</v>
      </c>
    </row>
    <row r="689" spans="2:10" x14ac:dyDescent="0.35">
      <c r="B689" s="8">
        <f t="shared" si="10"/>
        <v>687</v>
      </c>
      <c r="C689" s="8">
        <v>62152</v>
      </c>
      <c r="D689" s="8">
        <v>10409</v>
      </c>
      <c r="E689" s="8">
        <v>11559</v>
      </c>
      <c r="F689" s="8" t="s">
        <v>531</v>
      </c>
      <c r="G689" s="8" t="s">
        <v>548</v>
      </c>
      <c r="H689" s="8" t="s">
        <v>388</v>
      </c>
      <c r="I689" s="8" t="s">
        <v>385</v>
      </c>
      <c r="J689" s="113">
        <v>1367390.8430000001</v>
      </c>
    </row>
    <row r="690" spans="2:10" x14ac:dyDescent="0.35">
      <c r="B690" s="8">
        <f t="shared" si="10"/>
        <v>688</v>
      </c>
      <c r="C690" s="8">
        <v>61632</v>
      </c>
      <c r="D690" s="8">
        <v>10508</v>
      </c>
      <c r="E690" s="8">
        <v>10018</v>
      </c>
      <c r="F690" s="8" t="s">
        <v>531</v>
      </c>
      <c r="G690" s="8" t="s">
        <v>532</v>
      </c>
      <c r="H690" s="8" t="s">
        <v>388</v>
      </c>
      <c r="I690" s="8" t="s">
        <v>536</v>
      </c>
      <c r="J690" s="113">
        <v>1024003.7340000001</v>
      </c>
    </row>
    <row r="691" spans="2:10" x14ac:dyDescent="0.35">
      <c r="B691" s="8">
        <f t="shared" si="10"/>
        <v>689</v>
      </c>
      <c r="C691" s="8">
        <v>61664</v>
      </c>
      <c r="D691" s="8">
        <v>10691</v>
      </c>
      <c r="E691" s="8">
        <v>10069</v>
      </c>
      <c r="F691" s="8" t="s">
        <v>531</v>
      </c>
      <c r="G691" s="8" t="s">
        <v>532</v>
      </c>
      <c r="H691" s="8" t="s">
        <v>388</v>
      </c>
      <c r="I691" s="8" t="s">
        <v>536</v>
      </c>
      <c r="J691" s="113">
        <v>1564969.77</v>
      </c>
    </row>
    <row r="692" spans="2:10" x14ac:dyDescent="0.35">
      <c r="B692" s="8">
        <f t="shared" si="10"/>
        <v>690</v>
      </c>
      <c r="C692" s="8">
        <v>61771</v>
      </c>
      <c r="D692" s="8">
        <v>10844</v>
      </c>
      <c r="E692" s="8">
        <v>10280</v>
      </c>
      <c r="F692" s="8" t="s">
        <v>531</v>
      </c>
      <c r="G692" s="8" t="s">
        <v>532</v>
      </c>
      <c r="H692" s="8" t="s">
        <v>388</v>
      </c>
      <c r="I692" s="8" t="s">
        <v>536</v>
      </c>
      <c r="J692" s="113">
        <v>712516.33909999998</v>
      </c>
    </row>
    <row r="693" spans="2:10" x14ac:dyDescent="0.35">
      <c r="B693" s="8">
        <f t="shared" si="10"/>
        <v>691</v>
      </c>
      <c r="C693" s="8">
        <v>62075</v>
      </c>
      <c r="D693" s="8">
        <v>11111</v>
      </c>
      <c r="E693" s="8">
        <v>11363</v>
      </c>
      <c r="F693" s="8" t="s">
        <v>531</v>
      </c>
      <c r="G693" s="8" t="s">
        <v>532</v>
      </c>
      <c r="H693" s="8" t="s">
        <v>388</v>
      </c>
      <c r="I693" s="8" t="s">
        <v>533</v>
      </c>
      <c r="J693" s="113">
        <v>980279.00470000005</v>
      </c>
    </row>
    <row r="694" spans="2:10" x14ac:dyDescent="0.35">
      <c r="B694" s="8">
        <f t="shared" si="10"/>
        <v>692</v>
      </c>
      <c r="C694" s="8">
        <v>61773</v>
      </c>
      <c r="D694" s="8">
        <v>12178</v>
      </c>
      <c r="E694" s="8">
        <v>10282</v>
      </c>
      <c r="F694" s="8" t="s">
        <v>531</v>
      </c>
      <c r="G694" s="8" t="s">
        <v>532</v>
      </c>
      <c r="H694" s="8" t="s">
        <v>388</v>
      </c>
      <c r="I694" s="8" t="s">
        <v>536</v>
      </c>
      <c r="J694" s="113">
        <v>1519860.541</v>
      </c>
    </row>
    <row r="695" spans="2:10" x14ac:dyDescent="0.35">
      <c r="B695" s="8">
        <f t="shared" si="10"/>
        <v>693</v>
      </c>
      <c r="C695" s="8">
        <v>61982</v>
      </c>
      <c r="D695" s="8">
        <v>12879</v>
      </c>
      <c r="E695" s="8">
        <v>11020</v>
      </c>
      <c r="F695" s="8" t="s">
        <v>531</v>
      </c>
      <c r="G695" s="8" t="s">
        <v>545</v>
      </c>
      <c r="H695" s="8" t="s">
        <v>388</v>
      </c>
      <c r="I695" s="8" t="s">
        <v>385</v>
      </c>
      <c r="J695" s="113">
        <v>1192872.466</v>
      </c>
    </row>
    <row r="696" spans="2:10" x14ac:dyDescent="0.35">
      <c r="B696" s="8">
        <f t="shared" si="10"/>
        <v>694</v>
      </c>
      <c r="C696" s="8">
        <v>61804</v>
      </c>
      <c r="D696" s="8">
        <v>14072</v>
      </c>
      <c r="E696" s="8">
        <v>10464</v>
      </c>
      <c r="F696" s="8" t="s">
        <v>531</v>
      </c>
      <c r="G696" s="8" t="s">
        <v>532</v>
      </c>
      <c r="H696" s="8" t="s">
        <v>388</v>
      </c>
      <c r="I696" s="8" t="s">
        <v>535</v>
      </c>
      <c r="J696" s="113">
        <v>629471.56579999998</v>
      </c>
    </row>
    <row r="697" spans="2:10" x14ac:dyDescent="0.35">
      <c r="B697" s="8">
        <f t="shared" si="10"/>
        <v>695</v>
      </c>
      <c r="C697" s="8">
        <v>61620</v>
      </c>
      <c r="D697" s="8">
        <v>14713</v>
      </c>
      <c r="E697" s="8">
        <v>10006</v>
      </c>
      <c r="F697" s="8" t="s">
        <v>531</v>
      </c>
      <c r="G697" s="8" t="s">
        <v>532</v>
      </c>
      <c r="H697" s="8" t="s">
        <v>388</v>
      </c>
      <c r="I697" s="8" t="s">
        <v>536</v>
      </c>
      <c r="J697" s="113">
        <v>927400.09920000006</v>
      </c>
    </row>
    <row r="698" spans="2:10" x14ac:dyDescent="0.35">
      <c r="B698" s="8">
        <f t="shared" si="10"/>
        <v>696</v>
      </c>
      <c r="C698" s="8">
        <v>62128</v>
      </c>
      <c r="D698" s="8">
        <v>22569</v>
      </c>
      <c r="E698" s="8">
        <v>11509</v>
      </c>
      <c r="F698" s="8" t="s">
        <v>531</v>
      </c>
      <c r="G698" s="8" t="s">
        <v>549</v>
      </c>
      <c r="H698" s="8" t="s">
        <v>388</v>
      </c>
      <c r="I698" s="8" t="s">
        <v>385</v>
      </c>
      <c r="J698" s="113">
        <v>1085880.2709999999</v>
      </c>
    </row>
    <row r="699" spans="2:10" x14ac:dyDescent="0.35">
      <c r="B699" s="8">
        <f t="shared" si="10"/>
        <v>697</v>
      </c>
      <c r="C699" s="8">
        <v>61618</v>
      </c>
      <c r="D699" s="8">
        <v>30490</v>
      </c>
      <c r="E699" s="8">
        <v>10004</v>
      </c>
      <c r="F699" s="8" t="s">
        <v>531</v>
      </c>
      <c r="G699" s="8" t="s">
        <v>532</v>
      </c>
      <c r="H699" s="8" t="s">
        <v>388</v>
      </c>
      <c r="I699" s="8" t="s">
        <v>536</v>
      </c>
      <c r="J699" s="113">
        <v>1074511.0789999999</v>
      </c>
    </row>
    <row r="700" spans="2:10" x14ac:dyDescent="0.35">
      <c r="B700" s="8">
        <f t="shared" si="10"/>
        <v>698</v>
      </c>
      <c r="C700" s="8">
        <v>67732</v>
      </c>
      <c r="D700" s="8">
        <v>140</v>
      </c>
      <c r="E700" s="8">
        <v>23464</v>
      </c>
      <c r="F700" s="8" t="s">
        <v>550</v>
      </c>
      <c r="G700" s="8" t="s">
        <v>551</v>
      </c>
      <c r="H700" s="8" t="s">
        <v>552</v>
      </c>
      <c r="I700" s="8" t="s">
        <v>553</v>
      </c>
      <c r="J700" s="113">
        <v>339430.652</v>
      </c>
    </row>
    <row r="701" spans="2:10" x14ac:dyDescent="0.35">
      <c r="B701" s="8">
        <f t="shared" si="10"/>
        <v>699</v>
      </c>
      <c r="C701" s="8">
        <v>67730</v>
      </c>
      <c r="D701" s="8">
        <v>275</v>
      </c>
      <c r="E701" s="8">
        <v>23462</v>
      </c>
      <c r="F701" s="8" t="s">
        <v>550</v>
      </c>
      <c r="G701" s="8" t="s">
        <v>551</v>
      </c>
      <c r="H701" s="8" t="s">
        <v>552</v>
      </c>
      <c r="I701" s="8" t="s">
        <v>553</v>
      </c>
      <c r="J701" s="113">
        <v>263496.16019999998</v>
      </c>
    </row>
    <row r="702" spans="2:10" x14ac:dyDescent="0.35">
      <c r="B702" s="8">
        <f t="shared" si="10"/>
        <v>700</v>
      </c>
      <c r="C702" s="8">
        <v>67657</v>
      </c>
      <c r="D702" s="8">
        <v>325</v>
      </c>
      <c r="E702" s="8">
        <v>23322</v>
      </c>
      <c r="F702" s="8" t="s">
        <v>550</v>
      </c>
      <c r="G702" s="8" t="s">
        <v>554</v>
      </c>
      <c r="H702" s="8" t="s">
        <v>552</v>
      </c>
      <c r="I702" s="8" t="s">
        <v>555</v>
      </c>
      <c r="J702" s="113">
        <v>441521.60399999999</v>
      </c>
    </row>
    <row r="703" spans="2:10" x14ac:dyDescent="0.35">
      <c r="B703" s="8">
        <f t="shared" si="10"/>
        <v>701</v>
      </c>
      <c r="C703" s="8">
        <v>67724</v>
      </c>
      <c r="D703" s="8">
        <v>390</v>
      </c>
      <c r="E703" s="8">
        <v>23456</v>
      </c>
      <c r="F703" s="8" t="s">
        <v>550</v>
      </c>
      <c r="G703" s="8" t="s">
        <v>551</v>
      </c>
      <c r="H703" s="8" t="s">
        <v>552</v>
      </c>
      <c r="I703" s="8" t="s">
        <v>553</v>
      </c>
      <c r="J703" s="113">
        <v>453560.77539999998</v>
      </c>
    </row>
    <row r="704" spans="2:10" x14ac:dyDescent="0.35">
      <c r="B704" s="8">
        <f t="shared" si="10"/>
        <v>702</v>
      </c>
      <c r="C704" s="8">
        <v>67655</v>
      </c>
      <c r="D704" s="8">
        <v>454</v>
      </c>
      <c r="E704" s="8">
        <v>23320</v>
      </c>
      <c r="F704" s="8" t="s">
        <v>550</v>
      </c>
      <c r="G704" s="8" t="s">
        <v>554</v>
      </c>
      <c r="H704" s="8" t="s">
        <v>552</v>
      </c>
      <c r="I704" s="8" t="s">
        <v>555</v>
      </c>
      <c r="J704" s="113">
        <v>304369.37190000003</v>
      </c>
    </row>
    <row r="705" spans="2:10" x14ac:dyDescent="0.35">
      <c r="B705" s="8">
        <f t="shared" si="10"/>
        <v>703</v>
      </c>
      <c r="C705" s="8">
        <v>67722</v>
      </c>
      <c r="D705" s="8">
        <v>548</v>
      </c>
      <c r="E705" s="8">
        <v>23454</v>
      </c>
      <c r="F705" s="8" t="s">
        <v>550</v>
      </c>
      <c r="G705" s="8" t="s">
        <v>551</v>
      </c>
      <c r="H705" s="8" t="s">
        <v>552</v>
      </c>
      <c r="I705" s="8" t="s">
        <v>553</v>
      </c>
      <c r="J705" s="113">
        <v>372366.9779</v>
      </c>
    </row>
    <row r="706" spans="2:10" x14ac:dyDescent="0.35">
      <c r="B706" s="8">
        <f t="shared" si="10"/>
        <v>704</v>
      </c>
      <c r="C706" s="8">
        <v>67720</v>
      </c>
      <c r="D706" s="8">
        <v>549</v>
      </c>
      <c r="E706" s="8">
        <v>23452</v>
      </c>
      <c r="F706" s="8" t="s">
        <v>550</v>
      </c>
      <c r="G706" s="8" t="s">
        <v>551</v>
      </c>
      <c r="H706" s="8" t="s">
        <v>552</v>
      </c>
      <c r="I706" s="8" t="s">
        <v>553</v>
      </c>
      <c r="J706" s="113">
        <v>318262.46879999997</v>
      </c>
    </row>
    <row r="707" spans="2:10" x14ac:dyDescent="0.35">
      <c r="B707" s="8">
        <f t="shared" si="10"/>
        <v>705</v>
      </c>
      <c r="C707" s="8">
        <v>67723</v>
      </c>
      <c r="D707" s="8">
        <v>1053</v>
      </c>
      <c r="E707" s="8">
        <v>23455</v>
      </c>
      <c r="F707" s="8" t="s">
        <v>550</v>
      </c>
      <c r="G707" s="8" t="s">
        <v>551</v>
      </c>
      <c r="H707" s="8" t="s">
        <v>552</v>
      </c>
      <c r="I707" s="8" t="s">
        <v>553</v>
      </c>
      <c r="J707" s="113">
        <v>369862.27279999998</v>
      </c>
    </row>
    <row r="708" spans="2:10" x14ac:dyDescent="0.35">
      <c r="B708" s="8">
        <f t="shared" si="10"/>
        <v>706</v>
      </c>
      <c r="C708" s="8">
        <v>67658</v>
      </c>
      <c r="D708" s="8">
        <v>1671</v>
      </c>
      <c r="E708" s="8">
        <v>23323</v>
      </c>
      <c r="F708" s="8" t="s">
        <v>550</v>
      </c>
      <c r="G708" s="8" t="s">
        <v>554</v>
      </c>
      <c r="H708" s="8" t="s">
        <v>552</v>
      </c>
      <c r="I708" s="8" t="s">
        <v>555</v>
      </c>
      <c r="J708" s="113">
        <v>342084.18349999998</v>
      </c>
    </row>
    <row r="709" spans="2:10" x14ac:dyDescent="0.35">
      <c r="B709" s="8">
        <f t="shared" ref="B709:B772" si="11">B708+1</f>
        <v>707</v>
      </c>
      <c r="C709" s="8">
        <v>67719</v>
      </c>
      <c r="D709" s="8">
        <v>1863</v>
      </c>
      <c r="E709" s="8">
        <v>23451</v>
      </c>
      <c r="F709" s="8" t="s">
        <v>550</v>
      </c>
      <c r="G709" s="8" t="s">
        <v>551</v>
      </c>
      <c r="H709" s="8" t="s">
        <v>552</v>
      </c>
      <c r="I709" s="8" t="s">
        <v>553</v>
      </c>
      <c r="J709" s="113">
        <v>506022.94260000001</v>
      </c>
    </row>
    <row r="710" spans="2:10" x14ac:dyDescent="0.35">
      <c r="B710" s="8">
        <f t="shared" si="11"/>
        <v>708</v>
      </c>
      <c r="C710" s="8">
        <v>67656</v>
      </c>
      <c r="D710" s="8">
        <v>2371</v>
      </c>
      <c r="E710" s="8">
        <v>23321</v>
      </c>
      <c r="F710" s="8" t="s">
        <v>550</v>
      </c>
      <c r="G710" s="8" t="s">
        <v>554</v>
      </c>
      <c r="H710" s="8" t="s">
        <v>552</v>
      </c>
      <c r="I710" s="8" t="s">
        <v>555</v>
      </c>
      <c r="J710" s="113">
        <v>317653.35029999999</v>
      </c>
    </row>
    <row r="711" spans="2:10" x14ac:dyDescent="0.35">
      <c r="B711" s="8">
        <f t="shared" si="11"/>
        <v>709</v>
      </c>
      <c r="C711" s="8">
        <v>67721</v>
      </c>
      <c r="D711" s="8">
        <v>2778</v>
      </c>
      <c r="E711" s="8">
        <v>23453</v>
      </c>
      <c r="F711" s="8" t="s">
        <v>550</v>
      </c>
      <c r="G711" s="8" t="s">
        <v>551</v>
      </c>
      <c r="H711" s="8" t="s">
        <v>552</v>
      </c>
      <c r="I711" s="8" t="s">
        <v>553</v>
      </c>
      <c r="J711" s="113">
        <v>304056.4877</v>
      </c>
    </row>
    <row r="712" spans="2:10" x14ac:dyDescent="0.35">
      <c r="B712" s="8">
        <f t="shared" si="11"/>
        <v>710</v>
      </c>
      <c r="C712" s="8">
        <v>67749</v>
      </c>
      <c r="D712" s="8">
        <v>3001</v>
      </c>
      <c r="E712" s="8">
        <v>23505</v>
      </c>
      <c r="F712" s="8" t="s">
        <v>550</v>
      </c>
      <c r="G712" s="8" t="s">
        <v>556</v>
      </c>
      <c r="H712" s="8" t="s">
        <v>552</v>
      </c>
      <c r="I712" s="8" t="s">
        <v>557</v>
      </c>
      <c r="J712" s="113">
        <v>267915.11070000002</v>
      </c>
    </row>
    <row r="713" spans="2:10" x14ac:dyDescent="0.35">
      <c r="B713" s="8">
        <f t="shared" si="11"/>
        <v>711</v>
      </c>
      <c r="C713" s="8">
        <v>67709</v>
      </c>
      <c r="D713" s="8">
        <v>3127</v>
      </c>
      <c r="E713" s="8">
        <v>23435</v>
      </c>
      <c r="F713" s="8" t="s">
        <v>550</v>
      </c>
      <c r="G713" s="8" t="s">
        <v>558</v>
      </c>
      <c r="H713" s="8" t="s">
        <v>552</v>
      </c>
      <c r="I713" s="8" t="s">
        <v>559</v>
      </c>
      <c r="J713" s="113">
        <v>354884.22100000002</v>
      </c>
    </row>
    <row r="714" spans="2:10" x14ac:dyDescent="0.35">
      <c r="B714" s="8">
        <f t="shared" si="11"/>
        <v>712</v>
      </c>
      <c r="C714" s="8">
        <v>67757</v>
      </c>
      <c r="D714" s="8">
        <v>3694</v>
      </c>
      <c r="E714" s="8">
        <v>23513</v>
      </c>
      <c r="F714" s="8" t="s">
        <v>550</v>
      </c>
      <c r="G714" s="8" t="s">
        <v>556</v>
      </c>
      <c r="H714" s="8" t="s">
        <v>552</v>
      </c>
      <c r="I714" s="8" t="s">
        <v>557</v>
      </c>
      <c r="J714" s="113">
        <v>210276.17550000001</v>
      </c>
    </row>
    <row r="715" spans="2:10" x14ac:dyDescent="0.35">
      <c r="B715" s="8">
        <f t="shared" si="11"/>
        <v>713</v>
      </c>
      <c r="C715" s="8">
        <v>67761</v>
      </c>
      <c r="D715" s="8">
        <v>3807</v>
      </c>
      <c r="E715" s="8">
        <v>23518</v>
      </c>
      <c r="F715" s="8" t="s">
        <v>550</v>
      </c>
      <c r="G715" s="8" t="s">
        <v>556</v>
      </c>
      <c r="H715" s="8" t="s">
        <v>552</v>
      </c>
      <c r="I715" s="8" t="s">
        <v>557</v>
      </c>
      <c r="J715" s="113">
        <v>270592.924</v>
      </c>
    </row>
    <row r="716" spans="2:10" x14ac:dyDescent="0.35">
      <c r="B716" s="8">
        <f t="shared" si="11"/>
        <v>714</v>
      </c>
      <c r="C716" s="8">
        <v>67747</v>
      </c>
      <c r="D716" s="8">
        <v>3823</v>
      </c>
      <c r="E716" s="8">
        <v>23503</v>
      </c>
      <c r="F716" s="8" t="s">
        <v>550</v>
      </c>
      <c r="G716" s="8" t="s">
        <v>556</v>
      </c>
      <c r="H716" s="8" t="s">
        <v>552</v>
      </c>
      <c r="I716" s="8" t="s">
        <v>557</v>
      </c>
      <c r="J716" s="113">
        <v>247637.95439999999</v>
      </c>
    </row>
    <row r="717" spans="2:10" x14ac:dyDescent="0.35">
      <c r="B717" s="8">
        <f t="shared" si="11"/>
        <v>715</v>
      </c>
      <c r="C717" s="8">
        <v>67801</v>
      </c>
      <c r="D717" s="8">
        <v>3889</v>
      </c>
      <c r="E717" s="8">
        <v>23703</v>
      </c>
      <c r="F717" s="8" t="s">
        <v>550</v>
      </c>
      <c r="G717" s="8" t="s">
        <v>560</v>
      </c>
      <c r="H717" s="8" t="s">
        <v>552</v>
      </c>
      <c r="I717" s="8" t="s">
        <v>561</v>
      </c>
      <c r="J717" s="113">
        <v>255317.44399999999</v>
      </c>
    </row>
    <row r="718" spans="2:10" x14ac:dyDescent="0.35">
      <c r="B718" s="8">
        <f t="shared" si="11"/>
        <v>716</v>
      </c>
      <c r="C718" s="8">
        <v>67799</v>
      </c>
      <c r="D718" s="8">
        <v>4994</v>
      </c>
      <c r="E718" s="8">
        <v>23701</v>
      </c>
      <c r="F718" s="8" t="s">
        <v>550</v>
      </c>
      <c r="G718" s="8" t="s">
        <v>560</v>
      </c>
      <c r="H718" s="8" t="s">
        <v>552</v>
      </c>
      <c r="I718" s="8" t="s">
        <v>561</v>
      </c>
      <c r="J718" s="113">
        <v>202141.90640000001</v>
      </c>
    </row>
    <row r="719" spans="2:10" x14ac:dyDescent="0.35">
      <c r="B719" s="8">
        <f t="shared" si="11"/>
        <v>717</v>
      </c>
      <c r="C719" s="8">
        <v>67775</v>
      </c>
      <c r="D719" s="8">
        <v>5106</v>
      </c>
      <c r="E719" s="8">
        <v>23607</v>
      </c>
      <c r="F719" s="8" t="s">
        <v>550</v>
      </c>
      <c r="G719" s="8" t="s">
        <v>562</v>
      </c>
      <c r="H719" s="8" t="s">
        <v>552</v>
      </c>
      <c r="I719" s="8" t="s">
        <v>563</v>
      </c>
      <c r="J719" s="113">
        <v>112430.06</v>
      </c>
    </row>
    <row r="720" spans="2:10" x14ac:dyDescent="0.35">
      <c r="B720" s="8">
        <f t="shared" si="11"/>
        <v>718</v>
      </c>
      <c r="C720" s="8">
        <v>67659</v>
      </c>
      <c r="D720" s="8">
        <v>5175</v>
      </c>
      <c r="E720" s="8">
        <v>23324</v>
      </c>
      <c r="F720" s="8" t="s">
        <v>550</v>
      </c>
      <c r="G720" s="8" t="s">
        <v>554</v>
      </c>
      <c r="H720" s="8" t="s">
        <v>552</v>
      </c>
      <c r="I720" s="8" t="s">
        <v>555</v>
      </c>
      <c r="J720" s="113">
        <v>217667.08670000001</v>
      </c>
    </row>
    <row r="721" spans="2:10" x14ac:dyDescent="0.35">
      <c r="B721" s="8">
        <f t="shared" si="11"/>
        <v>719</v>
      </c>
      <c r="C721" s="8">
        <v>67748</v>
      </c>
      <c r="D721" s="8">
        <v>5474</v>
      </c>
      <c r="E721" s="8">
        <v>23504</v>
      </c>
      <c r="F721" s="8" t="s">
        <v>550</v>
      </c>
      <c r="G721" s="8" t="s">
        <v>556</v>
      </c>
      <c r="H721" s="8" t="s">
        <v>552</v>
      </c>
      <c r="I721" s="8" t="s">
        <v>557</v>
      </c>
      <c r="J721" s="113">
        <v>204218.0312</v>
      </c>
    </row>
    <row r="722" spans="2:10" x14ac:dyDescent="0.35">
      <c r="B722" s="8">
        <f t="shared" si="11"/>
        <v>720</v>
      </c>
      <c r="C722" s="8">
        <v>67752</v>
      </c>
      <c r="D722" s="8">
        <v>5996</v>
      </c>
      <c r="E722" s="8">
        <v>23508</v>
      </c>
      <c r="F722" s="8" t="s">
        <v>550</v>
      </c>
      <c r="G722" s="8" t="s">
        <v>556</v>
      </c>
      <c r="H722" s="8" t="s">
        <v>552</v>
      </c>
      <c r="I722" s="8" t="s">
        <v>557</v>
      </c>
      <c r="J722" s="113">
        <v>325460.50569999998</v>
      </c>
    </row>
    <row r="723" spans="2:10" x14ac:dyDescent="0.35">
      <c r="B723" s="8">
        <f t="shared" si="11"/>
        <v>721</v>
      </c>
      <c r="C723" s="8">
        <v>67802</v>
      </c>
      <c r="D723" s="8">
        <v>6103</v>
      </c>
      <c r="E723" s="8">
        <v>23704</v>
      </c>
      <c r="F723" s="8" t="s">
        <v>550</v>
      </c>
      <c r="G723" s="8" t="s">
        <v>560</v>
      </c>
      <c r="H723" s="8" t="s">
        <v>552</v>
      </c>
      <c r="I723" s="8" t="s">
        <v>561</v>
      </c>
      <c r="J723" s="113">
        <v>174493.9271</v>
      </c>
    </row>
    <row r="724" spans="2:10" x14ac:dyDescent="0.35">
      <c r="B724" s="8">
        <f t="shared" si="11"/>
        <v>722</v>
      </c>
      <c r="C724" s="8">
        <v>67746</v>
      </c>
      <c r="D724" s="8">
        <v>6163</v>
      </c>
      <c r="E724" s="8">
        <v>23502</v>
      </c>
      <c r="F724" s="8" t="s">
        <v>550</v>
      </c>
      <c r="G724" s="8" t="s">
        <v>556</v>
      </c>
      <c r="H724" s="8" t="s">
        <v>552</v>
      </c>
      <c r="I724" s="8" t="s">
        <v>557</v>
      </c>
      <c r="J724" s="113">
        <v>251647.95420000001</v>
      </c>
    </row>
    <row r="725" spans="2:10" x14ac:dyDescent="0.35">
      <c r="B725" s="8">
        <f t="shared" si="11"/>
        <v>723</v>
      </c>
      <c r="C725" s="8">
        <v>67660</v>
      </c>
      <c r="D725" s="8">
        <v>6808</v>
      </c>
      <c r="E725" s="8">
        <v>23325</v>
      </c>
      <c r="F725" s="8" t="s">
        <v>550</v>
      </c>
      <c r="G725" s="8" t="s">
        <v>554</v>
      </c>
      <c r="H725" s="8" t="s">
        <v>552</v>
      </c>
      <c r="I725" s="8" t="s">
        <v>555</v>
      </c>
      <c r="J725" s="113">
        <v>260965.7904</v>
      </c>
    </row>
    <row r="726" spans="2:10" x14ac:dyDescent="0.35">
      <c r="B726" s="8">
        <f t="shared" si="11"/>
        <v>724</v>
      </c>
      <c r="C726" s="8">
        <v>67804</v>
      </c>
      <c r="D726" s="8">
        <v>7878</v>
      </c>
      <c r="E726" s="8">
        <v>23707</v>
      </c>
      <c r="F726" s="8" t="s">
        <v>550</v>
      </c>
      <c r="G726" s="8" t="s">
        <v>560</v>
      </c>
      <c r="H726" s="8" t="s">
        <v>552</v>
      </c>
      <c r="I726" s="8" t="s">
        <v>561</v>
      </c>
      <c r="J726" s="113">
        <v>198412.97990000001</v>
      </c>
    </row>
    <row r="727" spans="2:10" x14ac:dyDescent="0.35">
      <c r="B727" s="8">
        <f t="shared" si="11"/>
        <v>725</v>
      </c>
      <c r="C727" s="8">
        <v>67753</v>
      </c>
      <c r="D727" s="8">
        <v>8513</v>
      </c>
      <c r="E727" s="8">
        <v>23509</v>
      </c>
      <c r="F727" s="8" t="s">
        <v>550</v>
      </c>
      <c r="G727" s="8" t="s">
        <v>556</v>
      </c>
      <c r="H727" s="8" t="s">
        <v>552</v>
      </c>
      <c r="I727" s="8" t="s">
        <v>557</v>
      </c>
      <c r="J727" s="113">
        <v>222917.97140000001</v>
      </c>
    </row>
    <row r="728" spans="2:10" x14ac:dyDescent="0.35">
      <c r="B728" s="8">
        <f t="shared" si="11"/>
        <v>726</v>
      </c>
      <c r="C728" s="8">
        <v>67800</v>
      </c>
      <c r="D728" s="8">
        <v>8992</v>
      </c>
      <c r="E728" s="8">
        <v>23702</v>
      </c>
      <c r="F728" s="8" t="s">
        <v>550</v>
      </c>
      <c r="G728" s="8" t="s">
        <v>560</v>
      </c>
      <c r="H728" s="8" t="s">
        <v>552</v>
      </c>
      <c r="I728" s="8" t="s">
        <v>561</v>
      </c>
      <c r="J728" s="113">
        <v>173407.42290000001</v>
      </c>
    </row>
    <row r="729" spans="2:10" x14ac:dyDescent="0.35">
      <c r="B729" s="8">
        <f t="shared" si="11"/>
        <v>727</v>
      </c>
      <c r="C729" s="8">
        <v>67754</v>
      </c>
      <c r="D729" s="8">
        <v>9923</v>
      </c>
      <c r="E729" s="8">
        <v>23510</v>
      </c>
      <c r="F729" s="8" t="s">
        <v>550</v>
      </c>
      <c r="G729" s="8" t="s">
        <v>556</v>
      </c>
      <c r="H729" s="8" t="s">
        <v>552</v>
      </c>
      <c r="I729" s="8" t="s">
        <v>557</v>
      </c>
      <c r="J729" s="113">
        <v>296771.9485</v>
      </c>
    </row>
    <row r="730" spans="2:10" x14ac:dyDescent="0.35">
      <c r="B730" s="8">
        <f t="shared" si="11"/>
        <v>728</v>
      </c>
      <c r="C730" s="8">
        <v>67765</v>
      </c>
      <c r="D730" s="8">
        <v>11653</v>
      </c>
      <c r="E730" s="8">
        <v>23523</v>
      </c>
      <c r="F730" s="8" t="s">
        <v>550</v>
      </c>
      <c r="G730" s="8" t="s">
        <v>556</v>
      </c>
      <c r="H730" s="8" t="s">
        <v>552</v>
      </c>
      <c r="I730" s="8" t="s">
        <v>557</v>
      </c>
      <c r="J730" s="113">
        <v>195705.81099999999</v>
      </c>
    </row>
    <row r="731" spans="2:10" x14ac:dyDescent="0.35">
      <c r="B731" s="8">
        <f t="shared" si="11"/>
        <v>729</v>
      </c>
      <c r="C731" s="8">
        <v>67751</v>
      </c>
      <c r="D731" s="8">
        <v>12345</v>
      </c>
      <c r="E731" s="8">
        <v>23507</v>
      </c>
      <c r="F731" s="8" t="s">
        <v>550</v>
      </c>
      <c r="G731" s="8" t="s">
        <v>556</v>
      </c>
      <c r="H731" s="8" t="s">
        <v>552</v>
      </c>
      <c r="I731" s="8" t="s">
        <v>557</v>
      </c>
      <c r="J731" s="113">
        <v>403056.3076</v>
      </c>
    </row>
    <row r="732" spans="2:10" x14ac:dyDescent="0.35">
      <c r="B732" s="8">
        <f t="shared" si="11"/>
        <v>730</v>
      </c>
      <c r="C732" s="8">
        <v>67760</v>
      </c>
      <c r="D732" s="8">
        <v>12876</v>
      </c>
      <c r="E732" s="8">
        <v>23517</v>
      </c>
      <c r="F732" s="8" t="s">
        <v>550</v>
      </c>
      <c r="G732" s="8" t="s">
        <v>556</v>
      </c>
      <c r="H732" s="8" t="s">
        <v>552</v>
      </c>
      <c r="I732" s="8" t="s">
        <v>557</v>
      </c>
      <c r="J732" s="113">
        <v>287119.62890000001</v>
      </c>
    </row>
    <row r="733" spans="2:10" x14ac:dyDescent="0.35">
      <c r="B733" s="8">
        <f t="shared" si="11"/>
        <v>731</v>
      </c>
      <c r="C733" s="8">
        <v>67725</v>
      </c>
      <c r="D733" s="8">
        <v>14475</v>
      </c>
      <c r="E733" s="8">
        <v>23457</v>
      </c>
      <c r="F733" s="8" t="s">
        <v>550</v>
      </c>
      <c r="G733" s="8" t="s">
        <v>551</v>
      </c>
      <c r="H733" s="8" t="s">
        <v>552</v>
      </c>
      <c r="I733" s="8" t="s">
        <v>553</v>
      </c>
      <c r="J733" s="113">
        <v>516043.73969999998</v>
      </c>
    </row>
    <row r="734" spans="2:10" x14ac:dyDescent="0.35">
      <c r="B734" s="8">
        <f t="shared" si="11"/>
        <v>732</v>
      </c>
      <c r="C734" s="8">
        <v>67707</v>
      </c>
      <c r="D734" s="8">
        <v>22479</v>
      </c>
      <c r="E734" s="8">
        <v>23433</v>
      </c>
      <c r="F734" s="8" t="s">
        <v>550</v>
      </c>
      <c r="G734" s="8" t="s">
        <v>558</v>
      </c>
      <c r="H734" s="8" t="s">
        <v>552</v>
      </c>
      <c r="I734" s="8" t="s">
        <v>559</v>
      </c>
      <c r="J734" s="113">
        <v>419938.42440000002</v>
      </c>
    </row>
    <row r="735" spans="2:10" x14ac:dyDescent="0.35">
      <c r="B735" s="8">
        <f t="shared" si="11"/>
        <v>733</v>
      </c>
      <c r="C735" s="8">
        <v>97711</v>
      </c>
      <c r="D735" s="8">
        <v>400</v>
      </c>
      <c r="E735" s="8">
        <v>94501</v>
      </c>
      <c r="F735" s="8" t="s">
        <v>358</v>
      </c>
      <c r="G735" s="8" t="s">
        <v>564</v>
      </c>
      <c r="H735" s="8" t="s">
        <v>360</v>
      </c>
      <c r="I735" s="8" t="s">
        <v>565</v>
      </c>
      <c r="J735" s="113">
        <v>1183819.1710000001</v>
      </c>
    </row>
    <row r="736" spans="2:10" x14ac:dyDescent="0.35">
      <c r="B736" s="8">
        <f t="shared" si="11"/>
        <v>734</v>
      </c>
      <c r="C736" s="8">
        <v>97803</v>
      </c>
      <c r="D736" s="8">
        <v>837</v>
      </c>
      <c r="E736" s="8">
        <v>94601</v>
      </c>
      <c r="F736" s="8" t="s">
        <v>358</v>
      </c>
      <c r="G736" s="8" t="s">
        <v>566</v>
      </c>
      <c r="H736" s="8" t="s">
        <v>360</v>
      </c>
      <c r="I736" s="8" t="s">
        <v>565</v>
      </c>
      <c r="J736" s="113">
        <v>691388.05720000004</v>
      </c>
    </row>
    <row r="737" spans="2:10" x14ac:dyDescent="0.35">
      <c r="B737" s="8">
        <f t="shared" si="11"/>
        <v>735</v>
      </c>
      <c r="C737" s="8">
        <v>97783</v>
      </c>
      <c r="D737" s="8">
        <v>926</v>
      </c>
      <c r="E737" s="8">
        <v>94577</v>
      </c>
      <c r="F737" s="8" t="s">
        <v>358</v>
      </c>
      <c r="G737" s="8" t="s">
        <v>567</v>
      </c>
      <c r="H737" s="8" t="s">
        <v>360</v>
      </c>
      <c r="I737" s="8" t="s">
        <v>565</v>
      </c>
      <c r="J737" s="113">
        <v>839283.09080000001</v>
      </c>
    </row>
    <row r="738" spans="2:10" x14ac:dyDescent="0.35">
      <c r="B738" s="8">
        <f t="shared" si="11"/>
        <v>736</v>
      </c>
      <c r="C738" s="8">
        <v>97753</v>
      </c>
      <c r="D738" s="8">
        <v>1111</v>
      </c>
      <c r="E738" s="8">
        <v>94546</v>
      </c>
      <c r="F738" s="8" t="s">
        <v>358</v>
      </c>
      <c r="G738" s="8" t="s">
        <v>568</v>
      </c>
      <c r="H738" s="8" t="s">
        <v>360</v>
      </c>
      <c r="I738" s="8" t="s">
        <v>565</v>
      </c>
      <c r="J738" s="113">
        <v>994543.51540000003</v>
      </c>
    </row>
    <row r="739" spans="2:10" x14ac:dyDescent="0.35">
      <c r="B739" s="8">
        <f t="shared" si="11"/>
        <v>737</v>
      </c>
      <c r="C739" s="8">
        <v>97807</v>
      </c>
      <c r="D739" s="8">
        <v>1168</v>
      </c>
      <c r="E739" s="8">
        <v>94605</v>
      </c>
      <c r="F739" s="8" t="s">
        <v>358</v>
      </c>
      <c r="G739" s="8" t="s">
        <v>566</v>
      </c>
      <c r="H739" s="8" t="s">
        <v>360</v>
      </c>
      <c r="I739" s="8" t="s">
        <v>565</v>
      </c>
      <c r="J739" s="113">
        <v>764819.75450000004</v>
      </c>
    </row>
    <row r="740" spans="2:10" x14ac:dyDescent="0.35">
      <c r="B740" s="8">
        <f t="shared" si="11"/>
        <v>738</v>
      </c>
      <c r="C740" s="8">
        <v>97813</v>
      </c>
      <c r="D740" s="8">
        <v>1714</v>
      </c>
      <c r="E740" s="8">
        <v>94611</v>
      </c>
      <c r="F740" s="8" t="s">
        <v>358</v>
      </c>
      <c r="G740" s="8" t="s">
        <v>569</v>
      </c>
      <c r="H740" s="8" t="s">
        <v>360</v>
      </c>
      <c r="I740" s="8" t="s">
        <v>565</v>
      </c>
      <c r="J740" s="113">
        <v>1485991.2069999999</v>
      </c>
    </row>
    <row r="741" spans="2:10" x14ac:dyDescent="0.35">
      <c r="B741" s="8">
        <f t="shared" si="11"/>
        <v>739</v>
      </c>
      <c r="C741" s="8">
        <v>97822</v>
      </c>
      <c r="D741" s="8">
        <v>2117</v>
      </c>
      <c r="E741" s="8">
        <v>94621</v>
      </c>
      <c r="F741" s="8" t="s">
        <v>358</v>
      </c>
      <c r="G741" s="8" t="s">
        <v>566</v>
      </c>
      <c r="H741" s="8" t="s">
        <v>360</v>
      </c>
      <c r="I741" s="8" t="s">
        <v>565</v>
      </c>
      <c r="J741" s="113">
        <v>537903.12069999997</v>
      </c>
    </row>
    <row r="742" spans="2:10" x14ac:dyDescent="0.35">
      <c r="B742" s="8">
        <f t="shared" si="11"/>
        <v>740</v>
      </c>
      <c r="C742" s="8">
        <v>97784</v>
      </c>
      <c r="D742" s="8">
        <v>2161</v>
      </c>
      <c r="E742" s="8">
        <v>94578</v>
      </c>
      <c r="F742" s="8" t="s">
        <v>358</v>
      </c>
      <c r="G742" s="8" t="s">
        <v>567</v>
      </c>
      <c r="H742" s="8" t="s">
        <v>360</v>
      </c>
      <c r="I742" s="8" t="s">
        <v>565</v>
      </c>
      <c r="J742" s="113">
        <v>782768.12029999995</v>
      </c>
    </row>
    <row r="743" spans="2:10" x14ac:dyDescent="0.35">
      <c r="B743" s="8">
        <f t="shared" si="11"/>
        <v>741</v>
      </c>
      <c r="C743" s="8">
        <v>97808</v>
      </c>
      <c r="D743" s="8">
        <v>2259</v>
      </c>
      <c r="E743" s="8">
        <v>94606</v>
      </c>
      <c r="F743" s="8" t="s">
        <v>358</v>
      </c>
      <c r="G743" s="8" t="s">
        <v>566</v>
      </c>
      <c r="H743" s="8" t="s">
        <v>360</v>
      </c>
      <c r="I743" s="8" t="s">
        <v>565</v>
      </c>
      <c r="J743" s="113">
        <v>770870.04619999998</v>
      </c>
    </row>
    <row r="744" spans="2:10" x14ac:dyDescent="0.35">
      <c r="B744" s="8">
        <f t="shared" si="11"/>
        <v>742</v>
      </c>
      <c r="C744" s="8">
        <v>97810</v>
      </c>
      <c r="D744" s="8">
        <v>3063</v>
      </c>
      <c r="E744" s="8">
        <v>94608</v>
      </c>
      <c r="F744" s="8" t="s">
        <v>358</v>
      </c>
      <c r="G744" s="8" t="s">
        <v>570</v>
      </c>
      <c r="H744" s="8" t="s">
        <v>360</v>
      </c>
      <c r="I744" s="8" t="s">
        <v>565</v>
      </c>
      <c r="J744" s="113">
        <v>696438.54310000001</v>
      </c>
    </row>
    <row r="745" spans="2:10" x14ac:dyDescent="0.35">
      <c r="B745" s="8">
        <f t="shared" si="11"/>
        <v>743</v>
      </c>
      <c r="C745" s="8">
        <v>97804</v>
      </c>
      <c r="D745" s="8">
        <v>3101</v>
      </c>
      <c r="E745" s="8">
        <v>94602</v>
      </c>
      <c r="F745" s="8" t="s">
        <v>358</v>
      </c>
      <c r="G745" s="8" t="s">
        <v>566</v>
      </c>
      <c r="H745" s="8" t="s">
        <v>360</v>
      </c>
      <c r="I745" s="8" t="s">
        <v>565</v>
      </c>
      <c r="J745" s="113">
        <v>1117744.882</v>
      </c>
    </row>
    <row r="746" spans="2:10" x14ac:dyDescent="0.35">
      <c r="B746" s="8">
        <f t="shared" si="11"/>
        <v>744</v>
      </c>
      <c r="C746" s="8">
        <v>97812</v>
      </c>
      <c r="D746" s="8">
        <v>3155</v>
      </c>
      <c r="E746" s="8">
        <v>94610</v>
      </c>
      <c r="F746" s="8" t="s">
        <v>358</v>
      </c>
      <c r="G746" s="8" t="s">
        <v>566</v>
      </c>
      <c r="H746" s="8" t="s">
        <v>360</v>
      </c>
      <c r="I746" s="8" t="s">
        <v>565</v>
      </c>
      <c r="J746" s="113">
        <v>1319316.6440000001</v>
      </c>
    </row>
    <row r="747" spans="2:10" x14ac:dyDescent="0.35">
      <c r="B747" s="8">
        <f t="shared" si="11"/>
        <v>745</v>
      </c>
      <c r="C747" s="8">
        <v>97805</v>
      </c>
      <c r="D747" s="8">
        <v>3186</v>
      </c>
      <c r="E747" s="8">
        <v>94603</v>
      </c>
      <c r="F747" s="8" t="s">
        <v>358</v>
      </c>
      <c r="G747" s="8" t="s">
        <v>566</v>
      </c>
      <c r="H747" s="8" t="s">
        <v>360</v>
      </c>
      <c r="I747" s="8" t="s">
        <v>565</v>
      </c>
      <c r="J747" s="113">
        <v>569618.13930000004</v>
      </c>
    </row>
    <row r="748" spans="2:10" x14ac:dyDescent="0.35">
      <c r="B748" s="8">
        <f t="shared" si="11"/>
        <v>746</v>
      </c>
      <c r="C748" s="8">
        <v>97838</v>
      </c>
      <c r="D748" s="8">
        <v>4116</v>
      </c>
      <c r="E748" s="8">
        <v>94704</v>
      </c>
      <c r="F748" s="8" t="s">
        <v>358</v>
      </c>
      <c r="G748" s="8" t="s">
        <v>571</v>
      </c>
      <c r="H748" s="8" t="s">
        <v>360</v>
      </c>
      <c r="I748" s="8" t="s">
        <v>565</v>
      </c>
      <c r="J748" s="113">
        <v>1052716.233</v>
      </c>
    </row>
    <row r="749" spans="2:10" x14ac:dyDescent="0.35">
      <c r="B749" s="8">
        <f t="shared" si="11"/>
        <v>747</v>
      </c>
      <c r="C749" s="8">
        <v>97809</v>
      </c>
      <c r="D749" s="8">
        <v>4147</v>
      </c>
      <c r="E749" s="8">
        <v>94607</v>
      </c>
      <c r="F749" s="8" t="s">
        <v>358</v>
      </c>
      <c r="G749" s="8" t="s">
        <v>566</v>
      </c>
      <c r="H749" s="8" t="s">
        <v>360</v>
      </c>
      <c r="I749" s="8" t="s">
        <v>565</v>
      </c>
      <c r="J749" s="113">
        <v>690169.05020000006</v>
      </c>
    </row>
    <row r="750" spans="2:10" x14ac:dyDescent="0.35">
      <c r="B750" s="8">
        <f t="shared" si="11"/>
        <v>748</v>
      </c>
      <c r="C750" s="8">
        <v>97820</v>
      </c>
      <c r="D750" s="8">
        <v>4607</v>
      </c>
      <c r="E750" s="8">
        <v>94619</v>
      </c>
      <c r="F750" s="8" t="s">
        <v>358</v>
      </c>
      <c r="G750" s="8" t="s">
        <v>566</v>
      </c>
      <c r="H750" s="8" t="s">
        <v>360</v>
      </c>
      <c r="I750" s="8" t="s">
        <v>565</v>
      </c>
      <c r="J750" s="113">
        <v>973182.95299999998</v>
      </c>
    </row>
    <row r="751" spans="2:10" x14ac:dyDescent="0.35">
      <c r="B751" s="8">
        <f t="shared" si="11"/>
        <v>749</v>
      </c>
      <c r="C751" s="8">
        <v>97811</v>
      </c>
      <c r="D751" s="8">
        <v>5071</v>
      </c>
      <c r="E751" s="8">
        <v>94609</v>
      </c>
      <c r="F751" s="8" t="s">
        <v>358</v>
      </c>
      <c r="G751" s="8" t="s">
        <v>566</v>
      </c>
      <c r="H751" s="8" t="s">
        <v>360</v>
      </c>
      <c r="I751" s="8" t="s">
        <v>565</v>
      </c>
      <c r="J751" s="113">
        <v>1119169.0049999999</v>
      </c>
    </row>
    <row r="752" spans="2:10" x14ac:dyDescent="0.35">
      <c r="B752" s="8">
        <f t="shared" si="11"/>
        <v>750</v>
      </c>
      <c r="C752" s="8">
        <v>97785</v>
      </c>
      <c r="D752" s="8">
        <v>5899</v>
      </c>
      <c r="E752" s="8">
        <v>94579</v>
      </c>
      <c r="F752" s="8" t="s">
        <v>358</v>
      </c>
      <c r="G752" s="8" t="s">
        <v>567</v>
      </c>
      <c r="H752" s="8" t="s">
        <v>360</v>
      </c>
      <c r="I752" s="8" t="s">
        <v>565</v>
      </c>
      <c r="J752" s="113">
        <v>850579.21239999996</v>
      </c>
    </row>
    <row r="753" spans="2:10" x14ac:dyDescent="0.35">
      <c r="B753" s="8">
        <f t="shared" si="11"/>
        <v>751</v>
      </c>
      <c r="C753" s="8">
        <v>97837</v>
      </c>
      <c r="D753" s="8">
        <v>5956</v>
      </c>
      <c r="E753" s="8">
        <v>94703</v>
      </c>
      <c r="F753" s="8" t="s">
        <v>358</v>
      </c>
      <c r="G753" s="8" t="s">
        <v>571</v>
      </c>
      <c r="H753" s="8" t="s">
        <v>360</v>
      </c>
      <c r="I753" s="8" t="s">
        <v>565</v>
      </c>
      <c r="J753" s="113">
        <v>1322335.3230000001</v>
      </c>
    </row>
    <row r="754" spans="2:10" x14ac:dyDescent="0.35">
      <c r="B754" s="8">
        <f t="shared" si="11"/>
        <v>752</v>
      </c>
      <c r="C754" s="8">
        <v>97769</v>
      </c>
      <c r="D754" s="8">
        <v>6335</v>
      </c>
      <c r="E754" s="8">
        <v>94563</v>
      </c>
      <c r="F754" s="8" t="s">
        <v>358</v>
      </c>
      <c r="G754" s="8" t="s">
        <v>572</v>
      </c>
      <c r="H754" s="8" t="s">
        <v>360</v>
      </c>
      <c r="I754" s="8" t="s">
        <v>573</v>
      </c>
      <c r="J754" s="113">
        <v>1867534.0330000001</v>
      </c>
    </row>
    <row r="755" spans="2:10" x14ac:dyDescent="0.35">
      <c r="B755" s="8">
        <f t="shared" si="11"/>
        <v>753</v>
      </c>
      <c r="C755" s="8">
        <v>97840</v>
      </c>
      <c r="D755" s="8">
        <v>6391</v>
      </c>
      <c r="E755" s="8">
        <v>94706</v>
      </c>
      <c r="F755" s="8" t="s">
        <v>358</v>
      </c>
      <c r="G755" s="8" t="s">
        <v>574</v>
      </c>
      <c r="H755" s="8" t="s">
        <v>360</v>
      </c>
      <c r="I755" s="8" t="s">
        <v>565</v>
      </c>
      <c r="J755" s="113">
        <v>1154686.547</v>
      </c>
    </row>
    <row r="756" spans="2:10" x14ac:dyDescent="0.35">
      <c r="B756" s="8">
        <f t="shared" si="11"/>
        <v>754</v>
      </c>
      <c r="C756" s="8">
        <v>97819</v>
      </c>
      <c r="D756" s="8">
        <v>7007</v>
      </c>
      <c r="E756" s="8">
        <v>94618</v>
      </c>
      <c r="F756" s="8" t="s">
        <v>358</v>
      </c>
      <c r="G756" s="8" t="s">
        <v>566</v>
      </c>
      <c r="H756" s="8" t="s">
        <v>360</v>
      </c>
      <c r="I756" s="8" t="s">
        <v>565</v>
      </c>
      <c r="J756" s="113">
        <v>1609005.8430000001</v>
      </c>
    </row>
    <row r="757" spans="2:10" x14ac:dyDescent="0.35">
      <c r="B757" s="8">
        <f t="shared" si="11"/>
        <v>755</v>
      </c>
      <c r="C757" s="8">
        <v>97836</v>
      </c>
      <c r="D757" s="8">
        <v>7266</v>
      </c>
      <c r="E757" s="8">
        <v>94702</v>
      </c>
      <c r="F757" s="8" t="s">
        <v>358</v>
      </c>
      <c r="G757" s="8" t="s">
        <v>571</v>
      </c>
      <c r="H757" s="8" t="s">
        <v>360</v>
      </c>
      <c r="I757" s="8" t="s">
        <v>565</v>
      </c>
      <c r="J757" s="113">
        <v>1194160.6240000001</v>
      </c>
    </row>
    <row r="758" spans="2:10" x14ac:dyDescent="0.35">
      <c r="B758" s="8">
        <f t="shared" si="11"/>
        <v>756</v>
      </c>
      <c r="C758" s="8">
        <v>97712</v>
      </c>
      <c r="D758" s="8">
        <v>7369</v>
      </c>
      <c r="E758" s="8">
        <v>94502</v>
      </c>
      <c r="F758" s="8" t="s">
        <v>358</v>
      </c>
      <c r="G758" s="8" t="s">
        <v>564</v>
      </c>
      <c r="H758" s="8" t="s">
        <v>360</v>
      </c>
      <c r="I758" s="8" t="s">
        <v>565</v>
      </c>
      <c r="J758" s="113">
        <v>1140959.27</v>
      </c>
    </row>
    <row r="759" spans="2:10" x14ac:dyDescent="0.35">
      <c r="B759" s="8">
        <f t="shared" si="11"/>
        <v>757</v>
      </c>
      <c r="C759" s="8">
        <v>97814</v>
      </c>
      <c r="D759" s="8">
        <v>7607</v>
      </c>
      <c r="E759" s="8">
        <v>94612</v>
      </c>
      <c r="F759" s="8" t="s">
        <v>358</v>
      </c>
      <c r="G759" s="8" t="s">
        <v>566</v>
      </c>
      <c r="H759" s="8" t="s">
        <v>360</v>
      </c>
      <c r="I759" s="8" t="s">
        <v>565</v>
      </c>
      <c r="J759" s="113">
        <v>682521.55830000003</v>
      </c>
    </row>
    <row r="760" spans="2:10" x14ac:dyDescent="0.35">
      <c r="B760" s="8">
        <f t="shared" si="11"/>
        <v>758</v>
      </c>
      <c r="C760" s="8">
        <v>97839</v>
      </c>
      <c r="D760" s="8">
        <v>7955</v>
      </c>
      <c r="E760" s="8">
        <v>94705</v>
      </c>
      <c r="F760" s="8" t="s">
        <v>358</v>
      </c>
      <c r="G760" s="8" t="s">
        <v>571</v>
      </c>
      <c r="H760" s="8" t="s">
        <v>360</v>
      </c>
      <c r="I760" s="8" t="s">
        <v>565</v>
      </c>
      <c r="J760" s="113">
        <v>1935500.202</v>
      </c>
    </row>
    <row r="761" spans="2:10" x14ac:dyDescent="0.35">
      <c r="B761" s="8">
        <f t="shared" si="11"/>
        <v>759</v>
      </c>
      <c r="C761" s="8">
        <v>97842</v>
      </c>
      <c r="D761" s="8">
        <v>8742</v>
      </c>
      <c r="E761" s="8">
        <v>94708</v>
      </c>
      <c r="F761" s="8" t="s">
        <v>358</v>
      </c>
      <c r="G761" s="8" t="s">
        <v>571</v>
      </c>
      <c r="H761" s="8" t="s">
        <v>360</v>
      </c>
      <c r="I761" s="8" t="s">
        <v>565</v>
      </c>
      <c r="J761" s="113">
        <v>1554080.1140000001</v>
      </c>
    </row>
    <row r="762" spans="2:10" x14ac:dyDescent="0.35">
      <c r="B762" s="8">
        <f t="shared" si="11"/>
        <v>760</v>
      </c>
      <c r="C762" s="8">
        <v>97841</v>
      </c>
      <c r="D762" s="8">
        <v>8803</v>
      </c>
      <c r="E762" s="8">
        <v>94707</v>
      </c>
      <c r="F762" s="8" t="s">
        <v>358</v>
      </c>
      <c r="G762" s="8" t="s">
        <v>571</v>
      </c>
      <c r="H762" s="8" t="s">
        <v>360</v>
      </c>
      <c r="I762" s="8" t="s">
        <v>565</v>
      </c>
      <c r="J762" s="113">
        <v>1621837.8529999999</v>
      </c>
    </row>
    <row r="763" spans="2:10" x14ac:dyDescent="0.35">
      <c r="B763" s="8">
        <f t="shared" si="11"/>
        <v>761</v>
      </c>
      <c r="C763" s="8">
        <v>97843</v>
      </c>
      <c r="D763" s="8">
        <v>8956</v>
      </c>
      <c r="E763" s="8">
        <v>94709</v>
      </c>
      <c r="F763" s="8" t="s">
        <v>358</v>
      </c>
      <c r="G763" s="8" t="s">
        <v>571</v>
      </c>
      <c r="H763" s="8" t="s">
        <v>360</v>
      </c>
      <c r="I763" s="8" t="s">
        <v>565</v>
      </c>
      <c r="J763" s="113">
        <v>1195666.1370000001</v>
      </c>
    </row>
    <row r="764" spans="2:10" x14ac:dyDescent="0.35">
      <c r="B764" s="8">
        <f t="shared" si="11"/>
        <v>762</v>
      </c>
      <c r="C764" s="8">
        <v>97844</v>
      </c>
      <c r="D764" s="8">
        <v>11436</v>
      </c>
      <c r="E764" s="8">
        <v>94710</v>
      </c>
      <c r="F764" s="8" t="s">
        <v>358</v>
      </c>
      <c r="G764" s="8" t="s">
        <v>571</v>
      </c>
      <c r="H764" s="8" t="s">
        <v>360</v>
      </c>
      <c r="I764" s="8" t="s">
        <v>565</v>
      </c>
      <c r="J764" s="113">
        <v>1039188.495</v>
      </c>
    </row>
    <row r="765" spans="2:10" x14ac:dyDescent="0.35">
      <c r="B765" s="8">
        <f t="shared" si="11"/>
        <v>763</v>
      </c>
      <c r="C765" s="8">
        <v>92095</v>
      </c>
      <c r="D765" s="8">
        <v>1639</v>
      </c>
      <c r="E765" s="8">
        <v>77705</v>
      </c>
      <c r="F765" s="8" t="s">
        <v>354</v>
      </c>
      <c r="G765" s="8" t="s">
        <v>575</v>
      </c>
      <c r="H765" s="8" t="s">
        <v>576</v>
      </c>
      <c r="I765" s="8" t="s">
        <v>577</v>
      </c>
      <c r="J765" s="113">
        <v>109449.7243</v>
      </c>
    </row>
    <row r="766" spans="2:10" x14ac:dyDescent="0.35">
      <c r="B766" s="8">
        <f t="shared" si="11"/>
        <v>764</v>
      </c>
      <c r="C766" s="8">
        <v>92076</v>
      </c>
      <c r="D766" s="8">
        <v>2137</v>
      </c>
      <c r="E766" s="8">
        <v>77642</v>
      </c>
      <c r="F766" s="8" t="s">
        <v>354</v>
      </c>
      <c r="G766" s="8" t="s">
        <v>578</v>
      </c>
      <c r="H766" s="8" t="s">
        <v>576</v>
      </c>
      <c r="I766" s="8" t="s">
        <v>577</v>
      </c>
      <c r="J766" s="113">
        <v>90086.483850000004</v>
      </c>
    </row>
    <row r="767" spans="2:10" x14ac:dyDescent="0.35">
      <c r="B767" s="8">
        <f t="shared" si="11"/>
        <v>765</v>
      </c>
      <c r="C767" s="8">
        <v>92070</v>
      </c>
      <c r="D767" s="8">
        <v>3234</v>
      </c>
      <c r="E767" s="8">
        <v>77630</v>
      </c>
      <c r="F767" s="8" t="s">
        <v>354</v>
      </c>
      <c r="G767" s="8"/>
      <c r="H767" s="8" t="s">
        <v>576</v>
      </c>
      <c r="I767" s="8" t="s">
        <v>374</v>
      </c>
      <c r="J767" s="113">
        <v>132888.9051</v>
      </c>
    </row>
    <row r="768" spans="2:10" x14ac:dyDescent="0.35">
      <c r="B768" s="8">
        <f t="shared" si="11"/>
        <v>766</v>
      </c>
      <c r="C768" s="8">
        <v>92068</v>
      </c>
      <c r="D768" s="8">
        <v>6035</v>
      </c>
      <c r="E768" s="8">
        <v>77627</v>
      </c>
      <c r="F768" s="8" t="s">
        <v>354</v>
      </c>
      <c r="G768" s="8" t="s">
        <v>579</v>
      </c>
      <c r="H768" s="8" t="s">
        <v>576</v>
      </c>
      <c r="I768" s="8" t="s">
        <v>577</v>
      </c>
      <c r="J768" s="113">
        <v>175693.50930000001</v>
      </c>
    </row>
    <row r="769" spans="2:10" x14ac:dyDescent="0.35">
      <c r="B769" s="8">
        <f t="shared" si="11"/>
        <v>767</v>
      </c>
      <c r="C769" s="8">
        <v>92062</v>
      </c>
      <c r="D769" s="8">
        <v>7011</v>
      </c>
      <c r="E769" s="8">
        <v>77619</v>
      </c>
      <c r="F769" s="8" t="s">
        <v>354</v>
      </c>
      <c r="G769" s="8" t="s">
        <v>580</v>
      </c>
      <c r="H769" s="8" t="s">
        <v>576</v>
      </c>
      <c r="I769" s="8" t="s">
        <v>577</v>
      </c>
      <c r="J769" s="113">
        <v>151574.7518</v>
      </c>
    </row>
    <row r="770" spans="2:10" x14ac:dyDescent="0.35">
      <c r="B770" s="8">
        <f t="shared" si="11"/>
        <v>768</v>
      </c>
      <c r="C770" s="8">
        <v>92074</v>
      </c>
      <c r="D770" s="8">
        <v>7084</v>
      </c>
      <c r="E770" s="8">
        <v>77640</v>
      </c>
      <c r="F770" s="8" t="s">
        <v>354</v>
      </c>
      <c r="G770" s="8" t="s">
        <v>578</v>
      </c>
      <c r="H770" s="8" t="s">
        <v>576</v>
      </c>
      <c r="I770" s="8" t="s">
        <v>577</v>
      </c>
      <c r="J770" s="113">
        <v>81508.031669999997</v>
      </c>
    </row>
    <row r="771" spans="2:10" x14ac:dyDescent="0.35">
      <c r="B771" s="8">
        <f t="shared" si="11"/>
        <v>769</v>
      </c>
      <c r="C771" s="8">
        <v>92079</v>
      </c>
      <c r="D771" s="8">
        <v>8333</v>
      </c>
      <c r="E771" s="8">
        <v>77651</v>
      </c>
      <c r="F771" s="8" t="s">
        <v>354</v>
      </c>
      <c r="G771" s="8" t="s">
        <v>581</v>
      </c>
      <c r="H771" s="8" t="s">
        <v>576</v>
      </c>
      <c r="I771" s="8" t="s">
        <v>577</v>
      </c>
      <c r="J771" s="113">
        <v>197509.20189999999</v>
      </c>
    </row>
    <row r="772" spans="2:10" x14ac:dyDescent="0.35">
      <c r="B772" s="8">
        <f t="shared" si="11"/>
        <v>770</v>
      </c>
      <c r="C772" s="8">
        <v>92055</v>
      </c>
      <c r="D772" s="8">
        <v>11478</v>
      </c>
      <c r="E772" s="8">
        <v>77611</v>
      </c>
      <c r="F772" s="8" t="s">
        <v>354</v>
      </c>
      <c r="G772" s="8" t="s">
        <v>582</v>
      </c>
      <c r="H772" s="8" t="s">
        <v>576</v>
      </c>
      <c r="I772" s="8" t="s">
        <v>374</v>
      </c>
      <c r="J772" s="113">
        <v>189272.53460000001</v>
      </c>
    </row>
    <row r="773" spans="2:10" x14ac:dyDescent="0.35">
      <c r="B773" s="8">
        <f t="shared" ref="B773:B836" si="12">B772+1</f>
        <v>771</v>
      </c>
      <c r="C773" s="8">
        <v>97852</v>
      </c>
      <c r="D773" s="8">
        <v>372</v>
      </c>
      <c r="E773" s="8">
        <v>94806</v>
      </c>
      <c r="F773" s="8" t="s">
        <v>358</v>
      </c>
      <c r="G773" s="8" t="s">
        <v>583</v>
      </c>
      <c r="H773" s="8" t="s">
        <v>360</v>
      </c>
      <c r="I773" s="8" t="s">
        <v>573</v>
      </c>
      <c r="J773" s="113">
        <v>572700.28410000005</v>
      </c>
    </row>
    <row r="774" spans="2:10" x14ac:dyDescent="0.35">
      <c r="B774" s="8">
        <f t="shared" si="12"/>
        <v>772</v>
      </c>
      <c r="C774" s="8">
        <v>97850</v>
      </c>
      <c r="D774" s="8">
        <v>1474</v>
      </c>
      <c r="E774" s="8">
        <v>94804</v>
      </c>
      <c r="F774" s="8" t="s">
        <v>358</v>
      </c>
      <c r="G774" s="8" t="s">
        <v>583</v>
      </c>
      <c r="H774" s="8" t="s">
        <v>360</v>
      </c>
      <c r="I774" s="8" t="s">
        <v>573</v>
      </c>
      <c r="J774" s="113">
        <v>590808.01069999998</v>
      </c>
    </row>
    <row r="775" spans="2:10" x14ac:dyDescent="0.35">
      <c r="B775" s="8">
        <f t="shared" si="12"/>
        <v>773</v>
      </c>
      <c r="C775" s="8">
        <v>97847</v>
      </c>
      <c r="D775" s="8">
        <v>3011</v>
      </c>
      <c r="E775" s="8">
        <v>94801</v>
      </c>
      <c r="F775" s="8" t="s">
        <v>358</v>
      </c>
      <c r="G775" s="8" t="s">
        <v>583</v>
      </c>
      <c r="H775" s="8" t="s">
        <v>360</v>
      </c>
      <c r="I775" s="8" t="s">
        <v>573</v>
      </c>
      <c r="J775" s="113">
        <v>513320.47159999999</v>
      </c>
    </row>
    <row r="776" spans="2:10" x14ac:dyDescent="0.35">
      <c r="B776" s="8">
        <f t="shared" si="12"/>
        <v>774</v>
      </c>
      <c r="C776" s="8">
        <v>97838</v>
      </c>
      <c r="D776" s="8">
        <v>4116</v>
      </c>
      <c r="E776" s="8">
        <v>94704</v>
      </c>
      <c r="F776" s="8" t="s">
        <v>358</v>
      </c>
      <c r="G776" s="8" t="s">
        <v>571</v>
      </c>
      <c r="H776" s="8" t="s">
        <v>360</v>
      </c>
      <c r="I776" s="8" t="s">
        <v>565</v>
      </c>
      <c r="J776" s="113">
        <v>1052716.233</v>
      </c>
    </row>
    <row r="777" spans="2:10" x14ac:dyDescent="0.35">
      <c r="B777" s="8">
        <f t="shared" si="12"/>
        <v>775</v>
      </c>
      <c r="C777" s="8">
        <v>97738</v>
      </c>
      <c r="D777" s="8">
        <v>4468</v>
      </c>
      <c r="E777" s="8">
        <v>94530</v>
      </c>
      <c r="F777" s="8" t="s">
        <v>358</v>
      </c>
      <c r="G777" s="8" t="s">
        <v>584</v>
      </c>
      <c r="H777" s="8" t="s">
        <v>360</v>
      </c>
      <c r="I777" s="8" t="s">
        <v>573</v>
      </c>
      <c r="J777" s="113">
        <v>1125165.723</v>
      </c>
    </row>
    <row r="778" spans="2:10" x14ac:dyDescent="0.35">
      <c r="B778" s="8">
        <f t="shared" si="12"/>
        <v>776</v>
      </c>
      <c r="C778" s="8">
        <v>97849</v>
      </c>
      <c r="D778" s="8">
        <v>4923</v>
      </c>
      <c r="E778" s="8">
        <v>94803</v>
      </c>
      <c r="F778" s="8" t="s">
        <v>358</v>
      </c>
      <c r="G778" s="8" t="s">
        <v>583</v>
      </c>
      <c r="H778" s="8" t="s">
        <v>360</v>
      </c>
      <c r="I778" s="8" t="s">
        <v>573</v>
      </c>
      <c r="J778" s="113">
        <v>734015.60990000004</v>
      </c>
    </row>
    <row r="779" spans="2:10" x14ac:dyDescent="0.35">
      <c r="B779" s="8">
        <f t="shared" si="12"/>
        <v>777</v>
      </c>
      <c r="C779" s="8">
        <v>97837</v>
      </c>
      <c r="D779" s="8">
        <v>5956</v>
      </c>
      <c r="E779" s="8">
        <v>94703</v>
      </c>
      <c r="F779" s="8" t="s">
        <v>358</v>
      </c>
      <c r="G779" s="8" t="s">
        <v>571</v>
      </c>
      <c r="H779" s="8" t="s">
        <v>360</v>
      </c>
      <c r="I779" s="8" t="s">
        <v>565</v>
      </c>
      <c r="J779" s="113">
        <v>1322335.3230000001</v>
      </c>
    </row>
    <row r="780" spans="2:10" x14ac:dyDescent="0.35">
      <c r="B780" s="8">
        <f t="shared" si="12"/>
        <v>778</v>
      </c>
      <c r="C780" s="8">
        <v>97770</v>
      </c>
      <c r="D780" s="8">
        <v>6214</v>
      </c>
      <c r="E780" s="8">
        <v>94564</v>
      </c>
      <c r="F780" s="8" t="s">
        <v>358</v>
      </c>
      <c r="G780" s="8" t="s">
        <v>585</v>
      </c>
      <c r="H780" s="8" t="s">
        <v>360</v>
      </c>
      <c r="I780" s="8" t="s">
        <v>573</v>
      </c>
      <c r="J780" s="113">
        <v>737115.08089999994</v>
      </c>
    </row>
    <row r="781" spans="2:10" x14ac:dyDescent="0.35">
      <c r="B781" s="8">
        <f t="shared" si="12"/>
        <v>779</v>
      </c>
      <c r="C781" s="8">
        <v>97769</v>
      </c>
      <c r="D781" s="8">
        <v>6335</v>
      </c>
      <c r="E781" s="8">
        <v>94563</v>
      </c>
      <c r="F781" s="8" t="s">
        <v>358</v>
      </c>
      <c r="G781" s="8" t="s">
        <v>572</v>
      </c>
      <c r="H781" s="8" t="s">
        <v>360</v>
      </c>
      <c r="I781" s="8" t="s">
        <v>573</v>
      </c>
      <c r="J781" s="113">
        <v>1867534.0330000001</v>
      </c>
    </row>
    <row r="782" spans="2:10" x14ac:dyDescent="0.35">
      <c r="B782" s="8">
        <f t="shared" si="12"/>
        <v>780</v>
      </c>
      <c r="C782" s="8">
        <v>97840</v>
      </c>
      <c r="D782" s="8">
        <v>6391</v>
      </c>
      <c r="E782" s="8">
        <v>94706</v>
      </c>
      <c r="F782" s="8" t="s">
        <v>358</v>
      </c>
      <c r="G782" s="8" t="s">
        <v>574</v>
      </c>
      <c r="H782" s="8" t="s">
        <v>360</v>
      </c>
      <c r="I782" s="8" t="s">
        <v>565</v>
      </c>
      <c r="J782" s="113">
        <v>1154686.547</v>
      </c>
    </row>
    <row r="783" spans="2:10" x14ac:dyDescent="0.35">
      <c r="B783" s="8">
        <f t="shared" si="12"/>
        <v>781</v>
      </c>
      <c r="C783" s="8">
        <v>97836</v>
      </c>
      <c r="D783" s="8">
        <v>7266</v>
      </c>
      <c r="E783" s="8">
        <v>94702</v>
      </c>
      <c r="F783" s="8" t="s">
        <v>358</v>
      </c>
      <c r="G783" s="8" t="s">
        <v>571</v>
      </c>
      <c r="H783" s="8" t="s">
        <v>360</v>
      </c>
      <c r="I783" s="8" t="s">
        <v>565</v>
      </c>
      <c r="J783" s="113">
        <v>1194160.6240000001</v>
      </c>
    </row>
    <row r="784" spans="2:10" x14ac:dyDescent="0.35">
      <c r="B784" s="8">
        <f t="shared" si="12"/>
        <v>782</v>
      </c>
      <c r="C784" s="8">
        <v>97851</v>
      </c>
      <c r="D784" s="8">
        <v>7589</v>
      </c>
      <c r="E784" s="8">
        <v>94805</v>
      </c>
      <c r="F784" s="8" t="s">
        <v>358</v>
      </c>
      <c r="G784" s="8" t="s">
        <v>583</v>
      </c>
      <c r="H784" s="8" t="s">
        <v>360</v>
      </c>
      <c r="I784" s="8" t="s">
        <v>573</v>
      </c>
      <c r="J784" s="113">
        <v>723915.66029999999</v>
      </c>
    </row>
    <row r="785" spans="2:10" x14ac:dyDescent="0.35">
      <c r="B785" s="8">
        <f t="shared" si="12"/>
        <v>783</v>
      </c>
      <c r="C785" s="8">
        <v>97839</v>
      </c>
      <c r="D785" s="8">
        <v>7955</v>
      </c>
      <c r="E785" s="8">
        <v>94705</v>
      </c>
      <c r="F785" s="8" t="s">
        <v>358</v>
      </c>
      <c r="G785" s="8" t="s">
        <v>571</v>
      </c>
      <c r="H785" s="8" t="s">
        <v>360</v>
      </c>
      <c r="I785" s="8" t="s">
        <v>565</v>
      </c>
      <c r="J785" s="113">
        <v>1935500.202</v>
      </c>
    </row>
    <row r="786" spans="2:10" x14ac:dyDescent="0.35">
      <c r="B786" s="8">
        <f t="shared" si="12"/>
        <v>784</v>
      </c>
      <c r="C786" s="8">
        <v>97842</v>
      </c>
      <c r="D786" s="8">
        <v>8742</v>
      </c>
      <c r="E786" s="8">
        <v>94708</v>
      </c>
      <c r="F786" s="8" t="s">
        <v>358</v>
      </c>
      <c r="G786" s="8" t="s">
        <v>571</v>
      </c>
      <c r="H786" s="8" t="s">
        <v>360</v>
      </c>
      <c r="I786" s="8" t="s">
        <v>565</v>
      </c>
      <c r="J786" s="113">
        <v>1554080.1140000001</v>
      </c>
    </row>
    <row r="787" spans="2:10" x14ac:dyDescent="0.35">
      <c r="B787" s="8">
        <f t="shared" si="12"/>
        <v>785</v>
      </c>
      <c r="C787" s="8">
        <v>97841</v>
      </c>
      <c r="D787" s="8">
        <v>8803</v>
      </c>
      <c r="E787" s="8">
        <v>94707</v>
      </c>
      <c r="F787" s="8" t="s">
        <v>358</v>
      </c>
      <c r="G787" s="8" t="s">
        <v>571</v>
      </c>
      <c r="H787" s="8" t="s">
        <v>360</v>
      </c>
      <c r="I787" s="8" t="s">
        <v>565</v>
      </c>
      <c r="J787" s="113">
        <v>1621837.8529999999</v>
      </c>
    </row>
    <row r="788" spans="2:10" x14ac:dyDescent="0.35">
      <c r="B788" s="8">
        <f t="shared" si="12"/>
        <v>786</v>
      </c>
      <c r="C788" s="8">
        <v>97843</v>
      </c>
      <c r="D788" s="8">
        <v>8956</v>
      </c>
      <c r="E788" s="8">
        <v>94709</v>
      </c>
      <c r="F788" s="8" t="s">
        <v>358</v>
      </c>
      <c r="G788" s="8" t="s">
        <v>571</v>
      </c>
      <c r="H788" s="8" t="s">
        <v>360</v>
      </c>
      <c r="I788" s="8" t="s">
        <v>565</v>
      </c>
      <c r="J788" s="113">
        <v>1195666.1370000001</v>
      </c>
    </row>
    <row r="789" spans="2:10" x14ac:dyDescent="0.35">
      <c r="B789" s="8">
        <f t="shared" si="12"/>
        <v>787</v>
      </c>
      <c r="C789" s="8">
        <v>97844</v>
      </c>
      <c r="D789" s="8">
        <v>11436</v>
      </c>
      <c r="E789" s="8">
        <v>94710</v>
      </c>
      <c r="F789" s="8" t="s">
        <v>358</v>
      </c>
      <c r="G789" s="8" t="s">
        <v>571</v>
      </c>
      <c r="H789" s="8" t="s">
        <v>360</v>
      </c>
      <c r="I789" s="8" t="s">
        <v>565</v>
      </c>
      <c r="J789" s="113">
        <v>1039188.495</v>
      </c>
    </row>
    <row r="790" spans="2:10" x14ac:dyDescent="0.35">
      <c r="B790" s="8">
        <f t="shared" si="12"/>
        <v>788</v>
      </c>
      <c r="C790" s="8">
        <v>96546</v>
      </c>
      <c r="D790" s="8">
        <v>52</v>
      </c>
      <c r="E790" s="8">
        <v>91911</v>
      </c>
      <c r="F790" s="8" t="s">
        <v>358</v>
      </c>
      <c r="G790" s="8" t="s">
        <v>586</v>
      </c>
      <c r="H790" s="8" t="s">
        <v>587</v>
      </c>
      <c r="I790" s="8" t="s">
        <v>588</v>
      </c>
      <c r="J790" s="113">
        <v>635790.21889999998</v>
      </c>
    </row>
    <row r="791" spans="2:10" x14ac:dyDescent="0.35">
      <c r="B791" s="8">
        <f t="shared" si="12"/>
        <v>789</v>
      </c>
      <c r="C791" s="8">
        <v>96690</v>
      </c>
      <c r="D791" s="8">
        <v>61</v>
      </c>
      <c r="E791" s="8">
        <v>92154</v>
      </c>
      <c r="F791" s="8" t="s">
        <v>358</v>
      </c>
      <c r="G791" s="8" t="s">
        <v>589</v>
      </c>
      <c r="H791" s="8" t="s">
        <v>587</v>
      </c>
      <c r="I791" s="8" t="s">
        <v>588</v>
      </c>
      <c r="J791" s="113">
        <v>642262.58860000002</v>
      </c>
    </row>
    <row r="792" spans="2:10" x14ac:dyDescent="0.35">
      <c r="B792" s="8">
        <f t="shared" si="12"/>
        <v>790</v>
      </c>
      <c r="C792" s="8">
        <v>96545</v>
      </c>
      <c r="D792" s="8">
        <v>153</v>
      </c>
      <c r="E792" s="8">
        <v>91910</v>
      </c>
      <c r="F792" s="8" t="s">
        <v>358</v>
      </c>
      <c r="G792" s="8" t="s">
        <v>586</v>
      </c>
      <c r="H792" s="8" t="s">
        <v>587</v>
      </c>
      <c r="I792" s="8" t="s">
        <v>588</v>
      </c>
      <c r="J792" s="113">
        <v>697607.67969999998</v>
      </c>
    </row>
    <row r="793" spans="2:10" x14ac:dyDescent="0.35">
      <c r="B793" s="8">
        <f t="shared" si="12"/>
        <v>791</v>
      </c>
      <c r="C793" s="8">
        <v>96667</v>
      </c>
      <c r="D793" s="8">
        <v>166</v>
      </c>
      <c r="E793" s="8">
        <v>92126</v>
      </c>
      <c r="F793" s="8" t="s">
        <v>358</v>
      </c>
      <c r="G793" s="8" t="s">
        <v>589</v>
      </c>
      <c r="H793" s="8" t="s">
        <v>587</v>
      </c>
      <c r="I793" s="8" t="s">
        <v>588</v>
      </c>
      <c r="J793" s="113">
        <v>812001.35080000001</v>
      </c>
    </row>
    <row r="794" spans="2:10" x14ac:dyDescent="0.35">
      <c r="B794" s="8">
        <f t="shared" si="12"/>
        <v>792</v>
      </c>
      <c r="C794" s="8">
        <v>96647</v>
      </c>
      <c r="D794" s="8">
        <v>207</v>
      </c>
      <c r="E794" s="8">
        <v>92105</v>
      </c>
      <c r="F794" s="8" t="s">
        <v>358</v>
      </c>
      <c r="G794" s="8" t="s">
        <v>589</v>
      </c>
      <c r="H794" s="8" t="s">
        <v>587</v>
      </c>
      <c r="I794" s="8" t="s">
        <v>588</v>
      </c>
      <c r="J794" s="113">
        <v>568431.64130000002</v>
      </c>
    </row>
    <row r="795" spans="2:10" x14ac:dyDescent="0.35">
      <c r="B795" s="8">
        <f t="shared" si="12"/>
        <v>793</v>
      </c>
      <c r="C795" s="8">
        <v>96590</v>
      </c>
      <c r="D795" s="8">
        <v>209</v>
      </c>
      <c r="E795" s="8">
        <v>92021</v>
      </c>
      <c r="F795" s="8" t="s">
        <v>358</v>
      </c>
      <c r="G795" s="8" t="s">
        <v>590</v>
      </c>
      <c r="H795" s="8" t="s">
        <v>587</v>
      </c>
      <c r="I795" s="8" t="s">
        <v>588</v>
      </c>
      <c r="J795" s="113">
        <v>646965.94609999994</v>
      </c>
    </row>
    <row r="796" spans="2:10" x14ac:dyDescent="0.35">
      <c r="B796" s="8">
        <f t="shared" si="12"/>
        <v>794</v>
      </c>
      <c r="C796" s="8">
        <v>96656</v>
      </c>
      <c r="D796" s="8">
        <v>271</v>
      </c>
      <c r="E796" s="8">
        <v>92114</v>
      </c>
      <c r="F796" s="8" t="s">
        <v>358</v>
      </c>
      <c r="G796" s="8" t="s">
        <v>589</v>
      </c>
      <c r="H796" s="8" t="s">
        <v>587</v>
      </c>
      <c r="I796" s="8" t="s">
        <v>588</v>
      </c>
      <c r="J796" s="113">
        <v>620473.38</v>
      </c>
    </row>
    <row r="797" spans="2:10" x14ac:dyDescent="0.35">
      <c r="B797" s="8">
        <f t="shared" si="12"/>
        <v>795</v>
      </c>
      <c r="C797" s="8">
        <v>96572</v>
      </c>
      <c r="D797" s="8">
        <v>332</v>
      </c>
      <c r="E797" s="8">
        <v>91977</v>
      </c>
      <c r="F797" s="8" t="s">
        <v>358</v>
      </c>
      <c r="G797" s="8" t="s">
        <v>591</v>
      </c>
      <c r="H797" s="8" t="s">
        <v>587</v>
      </c>
      <c r="I797" s="8" t="s">
        <v>588</v>
      </c>
      <c r="J797" s="113">
        <v>629093.08420000004</v>
      </c>
    </row>
    <row r="798" spans="2:10" x14ac:dyDescent="0.35">
      <c r="B798" s="8">
        <f t="shared" si="12"/>
        <v>796</v>
      </c>
      <c r="C798" s="8">
        <v>96589</v>
      </c>
      <c r="D798" s="8">
        <v>396</v>
      </c>
      <c r="E798" s="8">
        <v>92020</v>
      </c>
      <c r="F798" s="8" t="s">
        <v>358</v>
      </c>
      <c r="G798" s="8" t="s">
        <v>590</v>
      </c>
      <c r="H798" s="8" t="s">
        <v>587</v>
      </c>
      <c r="I798" s="8" t="s">
        <v>588</v>
      </c>
      <c r="J798" s="113">
        <v>707694.69810000004</v>
      </c>
    </row>
    <row r="799" spans="2:10" x14ac:dyDescent="0.35">
      <c r="B799" s="8">
        <f t="shared" si="12"/>
        <v>797</v>
      </c>
      <c r="C799" s="8">
        <v>96657</v>
      </c>
      <c r="D799" s="8">
        <v>414</v>
      </c>
      <c r="E799" s="8">
        <v>92115</v>
      </c>
      <c r="F799" s="8" t="s">
        <v>358</v>
      </c>
      <c r="G799" s="8" t="s">
        <v>589</v>
      </c>
      <c r="H799" s="8" t="s">
        <v>587</v>
      </c>
      <c r="I799" s="8" t="s">
        <v>588</v>
      </c>
      <c r="J799" s="113">
        <v>694291.44660000002</v>
      </c>
    </row>
    <row r="800" spans="2:10" x14ac:dyDescent="0.35">
      <c r="B800" s="8">
        <f t="shared" si="12"/>
        <v>798</v>
      </c>
      <c r="C800" s="8">
        <v>96625</v>
      </c>
      <c r="D800" s="8">
        <v>475</v>
      </c>
      <c r="E800" s="8">
        <v>92071</v>
      </c>
      <c r="F800" s="8" t="s">
        <v>358</v>
      </c>
      <c r="G800" s="8" t="s">
        <v>592</v>
      </c>
      <c r="H800" s="8" t="s">
        <v>587</v>
      </c>
      <c r="I800" s="8" t="s">
        <v>588</v>
      </c>
      <c r="J800" s="113">
        <v>672866.42610000004</v>
      </c>
    </row>
    <row r="801" spans="2:10" x14ac:dyDescent="0.35">
      <c r="B801" s="8">
        <f t="shared" si="12"/>
        <v>799</v>
      </c>
      <c r="C801" s="8">
        <v>96596</v>
      </c>
      <c r="D801" s="8">
        <v>494</v>
      </c>
      <c r="E801" s="8">
        <v>92027</v>
      </c>
      <c r="F801" s="8" t="s">
        <v>358</v>
      </c>
      <c r="G801" s="8" t="s">
        <v>593</v>
      </c>
      <c r="H801" s="8" t="s">
        <v>587</v>
      </c>
      <c r="I801" s="8" t="s">
        <v>588</v>
      </c>
      <c r="J801" s="113">
        <v>661037.35210000002</v>
      </c>
    </row>
    <row r="802" spans="2:10" x14ac:dyDescent="0.35">
      <c r="B802" s="8">
        <f t="shared" si="12"/>
        <v>800</v>
      </c>
      <c r="C802" s="8">
        <v>96567</v>
      </c>
      <c r="D802" s="8">
        <v>565</v>
      </c>
      <c r="E802" s="8">
        <v>91950</v>
      </c>
      <c r="F802" s="8" t="s">
        <v>358</v>
      </c>
      <c r="G802" s="8" t="s">
        <v>594</v>
      </c>
      <c r="H802" s="8" t="s">
        <v>587</v>
      </c>
      <c r="I802" s="8" t="s">
        <v>588</v>
      </c>
      <c r="J802" s="113">
        <v>556180.38459999999</v>
      </c>
    </row>
    <row r="803" spans="2:10" x14ac:dyDescent="0.35">
      <c r="B803" s="8">
        <f t="shared" si="12"/>
        <v>801</v>
      </c>
      <c r="C803" s="8">
        <v>96671</v>
      </c>
      <c r="D803" s="8">
        <v>599</v>
      </c>
      <c r="E803" s="8">
        <v>92130</v>
      </c>
      <c r="F803" s="8" t="s">
        <v>358</v>
      </c>
      <c r="G803" s="8" t="s">
        <v>589</v>
      </c>
      <c r="H803" s="8" t="s">
        <v>587</v>
      </c>
      <c r="I803" s="8" t="s">
        <v>588</v>
      </c>
      <c r="J803" s="113">
        <v>1493102.1580000001</v>
      </c>
    </row>
    <row r="804" spans="2:10" x14ac:dyDescent="0.35">
      <c r="B804" s="8">
        <f t="shared" si="12"/>
        <v>802</v>
      </c>
      <c r="C804" s="8">
        <v>96670</v>
      </c>
      <c r="D804" s="8">
        <v>651</v>
      </c>
      <c r="E804" s="8">
        <v>92129</v>
      </c>
      <c r="F804" s="8" t="s">
        <v>358</v>
      </c>
      <c r="G804" s="8" t="s">
        <v>589</v>
      </c>
      <c r="H804" s="8" t="s">
        <v>587</v>
      </c>
      <c r="I804" s="8" t="s">
        <v>588</v>
      </c>
      <c r="J804" s="113">
        <v>1083100.818</v>
      </c>
    </row>
    <row r="805" spans="2:10" x14ac:dyDescent="0.35">
      <c r="B805" s="8">
        <f t="shared" si="12"/>
        <v>803</v>
      </c>
      <c r="C805" s="8">
        <v>96548</v>
      </c>
      <c r="D805" s="8">
        <v>676</v>
      </c>
      <c r="E805" s="8">
        <v>91913</v>
      </c>
      <c r="F805" s="8" t="s">
        <v>358</v>
      </c>
      <c r="G805" s="8" t="s">
        <v>586</v>
      </c>
      <c r="H805" s="8" t="s">
        <v>587</v>
      </c>
      <c r="I805" s="8" t="s">
        <v>588</v>
      </c>
      <c r="J805" s="113">
        <v>766326.15890000004</v>
      </c>
    </row>
    <row r="806" spans="2:10" x14ac:dyDescent="0.35">
      <c r="B806" s="8">
        <f t="shared" si="12"/>
        <v>804</v>
      </c>
      <c r="C806" s="8">
        <v>96659</v>
      </c>
      <c r="D806" s="8">
        <v>787</v>
      </c>
      <c r="E806" s="8">
        <v>92117</v>
      </c>
      <c r="F806" s="8" t="s">
        <v>358</v>
      </c>
      <c r="G806" s="8" t="s">
        <v>589</v>
      </c>
      <c r="H806" s="8" t="s">
        <v>587</v>
      </c>
      <c r="I806" s="8" t="s">
        <v>588</v>
      </c>
      <c r="J806" s="113">
        <v>864694.17330000002</v>
      </c>
    </row>
    <row r="807" spans="2:10" x14ac:dyDescent="0.35">
      <c r="B807" s="8">
        <f t="shared" si="12"/>
        <v>805</v>
      </c>
      <c r="C807" s="8">
        <v>96593</v>
      </c>
      <c r="D807" s="8">
        <v>834</v>
      </c>
      <c r="E807" s="8">
        <v>92024</v>
      </c>
      <c r="F807" s="8" t="s">
        <v>358</v>
      </c>
      <c r="G807" s="8" t="s">
        <v>595</v>
      </c>
      <c r="H807" s="8" t="s">
        <v>587</v>
      </c>
      <c r="I807" s="8" t="s">
        <v>588</v>
      </c>
      <c r="J807" s="113">
        <v>1418466.4950000001</v>
      </c>
    </row>
    <row r="808" spans="2:10" x14ac:dyDescent="0.35">
      <c r="B808" s="8">
        <f t="shared" si="12"/>
        <v>806</v>
      </c>
      <c r="C808" s="8">
        <v>96655</v>
      </c>
      <c r="D808" s="8">
        <v>911</v>
      </c>
      <c r="E808" s="8">
        <v>92113</v>
      </c>
      <c r="F808" s="8" t="s">
        <v>358</v>
      </c>
      <c r="G808" s="8" t="s">
        <v>589</v>
      </c>
      <c r="H808" s="8" t="s">
        <v>587</v>
      </c>
      <c r="I808" s="8" t="s">
        <v>588</v>
      </c>
      <c r="J808" s="113">
        <v>543163.96939999994</v>
      </c>
    </row>
    <row r="809" spans="2:10" x14ac:dyDescent="0.35">
      <c r="B809" s="8">
        <f t="shared" si="12"/>
        <v>807</v>
      </c>
      <c r="C809" s="8">
        <v>96594</v>
      </c>
      <c r="D809" s="8">
        <v>932</v>
      </c>
      <c r="E809" s="8">
        <v>92025</v>
      </c>
      <c r="F809" s="8" t="s">
        <v>358</v>
      </c>
      <c r="G809" s="8" t="s">
        <v>593</v>
      </c>
      <c r="H809" s="8" t="s">
        <v>587</v>
      </c>
      <c r="I809" s="8" t="s">
        <v>588</v>
      </c>
      <c r="J809" s="113">
        <v>695881.7905</v>
      </c>
    </row>
    <row r="810" spans="2:10" x14ac:dyDescent="0.35">
      <c r="B810" s="8">
        <f t="shared" si="12"/>
        <v>808</v>
      </c>
      <c r="C810" s="8">
        <v>96595</v>
      </c>
      <c r="D810" s="8">
        <v>934</v>
      </c>
      <c r="E810" s="8">
        <v>92026</v>
      </c>
      <c r="F810" s="8" t="s">
        <v>358</v>
      </c>
      <c r="G810" s="8" t="s">
        <v>593</v>
      </c>
      <c r="H810" s="8" t="s">
        <v>587</v>
      </c>
      <c r="I810" s="8" t="s">
        <v>588</v>
      </c>
      <c r="J810" s="113">
        <v>683638.5858</v>
      </c>
    </row>
    <row r="811" spans="2:10" x14ac:dyDescent="0.35">
      <c r="B811" s="8">
        <f t="shared" si="12"/>
        <v>809</v>
      </c>
      <c r="C811" s="8">
        <v>96653</v>
      </c>
      <c r="D811" s="8">
        <v>960</v>
      </c>
      <c r="E811" s="8">
        <v>92111</v>
      </c>
      <c r="F811" s="8" t="s">
        <v>358</v>
      </c>
      <c r="G811" s="8" t="s">
        <v>589</v>
      </c>
      <c r="H811" s="8" t="s">
        <v>587</v>
      </c>
      <c r="I811" s="8" t="s">
        <v>588</v>
      </c>
      <c r="J811" s="113">
        <v>766241.52410000004</v>
      </c>
    </row>
    <row r="812" spans="2:10" x14ac:dyDescent="0.35">
      <c r="B812" s="8">
        <f t="shared" si="12"/>
        <v>810</v>
      </c>
      <c r="C812" s="8">
        <v>96668</v>
      </c>
      <c r="D812" s="8">
        <v>995</v>
      </c>
      <c r="E812" s="8">
        <v>92127</v>
      </c>
      <c r="F812" s="8" t="s">
        <v>358</v>
      </c>
      <c r="G812" s="8" t="s">
        <v>589</v>
      </c>
      <c r="H812" s="8" t="s">
        <v>587</v>
      </c>
      <c r="I812" s="8" t="s">
        <v>588</v>
      </c>
      <c r="J812" s="113">
        <v>1203661.6189999999</v>
      </c>
    </row>
    <row r="813" spans="2:10" x14ac:dyDescent="0.35">
      <c r="B813" s="8">
        <f t="shared" si="12"/>
        <v>811</v>
      </c>
      <c r="C813" s="8">
        <v>96629</v>
      </c>
      <c r="D813" s="8">
        <v>996</v>
      </c>
      <c r="E813" s="8">
        <v>92078</v>
      </c>
      <c r="F813" s="8" t="s">
        <v>358</v>
      </c>
      <c r="G813" s="8" t="s">
        <v>596</v>
      </c>
      <c r="H813" s="8" t="s">
        <v>587</v>
      </c>
      <c r="I813" s="8" t="s">
        <v>588</v>
      </c>
      <c r="J813" s="113">
        <v>837087.3406</v>
      </c>
    </row>
    <row r="814" spans="2:10" x14ac:dyDescent="0.35">
      <c r="B814" s="8">
        <f t="shared" si="12"/>
        <v>812</v>
      </c>
      <c r="C814" s="8">
        <v>96618</v>
      </c>
      <c r="D814" s="8">
        <v>1008</v>
      </c>
      <c r="E814" s="8">
        <v>92064</v>
      </c>
      <c r="F814" s="8" t="s">
        <v>358</v>
      </c>
      <c r="G814" s="8" t="s">
        <v>597</v>
      </c>
      <c r="H814" s="8" t="s">
        <v>587</v>
      </c>
      <c r="I814" s="8" t="s">
        <v>588</v>
      </c>
      <c r="J814" s="113">
        <v>989206.01</v>
      </c>
    </row>
    <row r="815" spans="2:10" x14ac:dyDescent="0.35">
      <c r="B815" s="8">
        <f t="shared" si="12"/>
        <v>813</v>
      </c>
      <c r="C815" s="8">
        <v>96669</v>
      </c>
      <c r="D815" s="8">
        <v>1063</v>
      </c>
      <c r="E815" s="8">
        <v>92128</v>
      </c>
      <c r="F815" s="8" t="s">
        <v>358</v>
      </c>
      <c r="G815" s="8" t="s">
        <v>589</v>
      </c>
      <c r="H815" s="8" t="s">
        <v>587</v>
      </c>
      <c r="I815" s="8" t="s">
        <v>588</v>
      </c>
      <c r="J815" s="113">
        <v>822371.99190000002</v>
      </c>
    </row>
    <row r="816" spans="2:10" x14ac:dyDescent="0.35">
      <c r="B816" s="8">
        <f t="shared" si="12"/>
        <v>814</v>
      </c>
      <c r="C816" s="8">
        <v>96582</v>
      </c>
      <c r="D816" s="8">
        <v>1105</v>
      </c>
      <c r="E816" s="8">
        <v>92009</v>
      </c>
      <c r="F816" s="8" t="s">
        <v>358</v>
      </c>
      <c r="G816" s="8" t="s">
        <v>598</v>
      </c>
      <c r="H816" s="8" t="s">
        <v>587</v>
      </c>
      <c r="I816" s="8" t="s">
        <v>588</v>
      </c>
      <c r="J816" s="113">
        <v>1188235.0020000001</v>
      </c>
    </row>
    <row r="817" spans="2:10" x14ac:dyDescent="0.35">
      <c r="B817" s="8">
        <f t="shared" si="12"/>
        <v>815</v>
      </c>
      <c r="C817" s="8">
        <v>96646</v>
      </c>
      <c r="D817" s="8">
        <v>1143</v>
      </c>
      <c r="E817" s="8">
        <v>92104</v>
      </c>
      <c r="F817" s="8" t="s">
        <v>358</v>
      </c>
      <c r="G817" s="8" t="s">
        <v>589</v>
      </c>
      <c r="H817" s="8" t="s">
        <v>587</v>
      </c>
      <c r="I817" s="8" t="s">
        <v>588</v>
      </c>
      <c r="J817" s="113">
        <v>745598.8835</v>
      </c>
    </row>
    <row r="818" spans="2:10" x14ac:dyDescent="0.35">
      <c r="B818" s="8">
        <f t="shared" si="12"/>
        <v>816</v>
      </c>
      <c r="C818" s="8">
        <v>96664</v>
      </c>
      <c r="D818" s="8">
        <v>1151</v>
      </c>
      <c r="E818" s="8">
        <v>92122</v>
      </c>
      <c r="F818" s="8" t="s">
        <v>358</v>
      </c>
      <c r="G818" s="8" t="s">
        <v>589</v>
      </c>
      <c r="H818" s="8" t="s">
        <v>587</v>
      </c>
      <c r="I818" s="8" t="s">
        <v>588</v>
      </c>
      <c r="J818" s="113">
        <v>843783.54639999999</v>
      </c>
    </row>
    <row r="819" spans="2:10" x14ac:dyDescent="0.35">
      <c r="B819" s="8">
        <f t="shared" si="12"/>
        <v>817</v>
      </c>
      <c r="C819" s="8">
        <v>96623</v>
      </c>
      <c r="D819" s="8">
        <v>1220</v>
      </c>
      <c r="E819" s="8">
        <v>92069</v>
      </c>
      <c r="F819" s="8" t="s">
        <v>358</v>
      </c>
      <c r="G819" s="8" t="s">
        <v>596</v>
      </c>
      <c r="H819" s="8" t="s">
        <v>587</v>
      </c>
      <c r="I819" s="8" t="s">
        <v>588</v>
      </c>
      <c r="J819" s="113">
        <v>748111.65740000003</v>
      </c>
    </row>
    <row r="820" spans="2:10" x14ac:dyDescent="0.35">
      <c r="B820" s="8">
        <f t="shared" si="12"/>
        <v>818</v>
      </c>
      <c r="C820" s="8">
        <v>96605</v>
      </c>
      <c r="D820" s="8">
        <v>1275</v>
      </c>
      <c r="E820" s="8">
        <v>92040</v>
      </c>
      <c r="F820" s="8" t="s">
        <v>358</v>
      </c>
      <c r="G820" s="8" t="s">
        <v>599</v>
      </c>
      <c r="H820" s="8" t="s">
        <v>587</v>
      </c>
      <c r="I820" s="8" t="s">
        <v>588</v>
      </c>
      <c r="J820" s="113">
        <v>689369.35939999996</v>
      </c>
    </row>
    <row r="821" spans="2:10" x14ac:dyDescent="0.35">
      <c r="B821" s="8">
        <f t="shared" si="12"/>
        <v>819</v>
      </c>
      <c r="C821" s="8">
        <v>96651</v>
      </c>
      <c r="D821" s="8">
        <v>1290</v>
      </c>
      <c r="E821" s="8">
        <v>92109</v>
      </c>
      <c r="F821" s="8" t="s">
        <v>358</v>
      </c>
      <c r="G821" s="8" t="s">
        <v>589</v>
      </c>
      <c r="H821" s="8" t="s">
        <v>587</v>
      </c>
      <c r="I821" s="8" t="s">
        <v>588</v>
      </c>
      <c r="J821" s="113">
        <v>1078808.7819999999</v>
      </c>
    </row>
    <row r="822" spans="2:10" x14ac:dyDescent="0.35">
      <c r="B822" s="8">
        <f t="shared" si="12"/>
        <v>820</v>
      </c>
      <c r="C822" s="8">
        <v>96588</v>
      </c>
      <c r="D822" s="8">
        <v>1414</v>
      </c>
      <c r="E822" s="8">
        <v>92019</v>
      </c>
      <c r="F822" s="8" t="s">
        <v>358</v>
      </c>
      <c r="G822" s="8" t="s">
        <v>590</v>
      </c>
      <c r="H822" s="8" t="s">
        <v>587</v>
      </c>
      <c r="I822" s="8" t="s">
        <v>588</v>
      </c>
      <c r="J822" s="113">
        <v>732882.81070000003</v>
      </c>
    </row>
    <row r="823" spans="2:10" x14ac:dyDescent="0.35">
      <c r="B823" s="8">
        <f t="shared" si="12"/>
        <v>821</v>
      </c>
      <c r="C823" s="8">
        <v>96643</v>
      </c>
      <c r="D823" s="8">
        <v>1522</v>
      </c>
      <c r="E823" s="8">
        <v>92101</v>
      </c>
      <c r="F823" s="8" t="s">
        <v>358</v>
      </c>
      <c r="G823" s="8" t="s">
        <v>589</v>
      </c>
      <c r="H823" s="8" t="s">
        <v>587</v>
      </c>
      <c r="I823" s="8" t="s">
        <v>588</v>
      </c>
      <c r="J823" s="113">
        <v>653800.03240000003</v>
      </c>
    </row>
    <row r="824" spans="2:10" x14ac:dyDescent="0.35">
      <c r="B824" s="8">
        <f t="shared" si="12"/>
        <v>822</v>
      </c>
      <c r="C824" s="8">
        <v>96644</v>
      </c>
      <c r="D824" s="8">
        <v>1622</v>
      </c>
      <c r="E824" s="8">
        <v>92102</v>
      </c>
      <c r="F824" s="8" t="s">
        <v>358</v>
      </c>
      <c r="G824" s="8" t="s">
        <v>589</v>
      </c>
      <c r="H824" s="8" t="s">
        <v>587</v>
      </c>
      <c r="I824" s="8" t="s">
        <v>588</v>
      </c>
      <c r="J824" s="113">
        <v>625164.48659999995</v>
      </c>
    </row>
    <row r="825" spans="2:10" x14ac:dyDescent="0.35">
      <c r="B825" s="8">
        <f t="shared" si="12"/>
        <v>823</v>
      </c>
      <c r="C825" s="8">
        <v>96560</v>
      </c>
      <c r="D825" s="8">
        <v>1738</v>
      </c>
      <c r="E825" s="8">
        <v>91942</v>
      </c>
      <c r="F825" s="8" t="s">
        <v>358</v>
      </c>
      <c r="G825" s="8" t="s">
        <v>600</v>
      </c>
      <c r="H825" s="8" t="s">
        <v>587</v>
      </c>
      <c r="I825" s="8" t="s">
        <v>588</v>
      </c>
      <c r="J825" s="113">
        <v>681960.04220000003</v>
      </c>
    </row>
    <row r="826" spans="2:10" x14ac:dyDescent="0.35">
      <c r="B826" s="8">
        <f t="shared" si="12"/>
        <v>824</v>
      </c>
      <c r="C826" s="8">
        <v>96602</v>
      </c>
      <c r="D826" s="8">
        <v>2270</v>
      </c>
      <c r="E826" s="8">
        <v>92037</v>
      </c>
      <c r="F826" s="8" t="s">
        <v>358</v>
      </c>
      <c r="G826" s="8" t="s">
        <v>589</v>
      </c>
      <c r="H826" s="8" t="s">
        <v>587</v>
      </c>
      <c r="I826" s="8" t="s">
        <v>588</v>
      </c>
      <c r="J826" s="113">
        <v>1602087.4180000001</v>
      </c>
    </row>
    <row r="827" spans="2:10" x14ac:dyDescent="0.35">
      <c r="B827" s="8">
        <f t="shared" si="12"/>
        <v>825</v>
      </c>
      <c r="C827" s="8">
        <v>96619</v>
      </c>
      <c r="D827" s="8">
        <v>2277</v>
      </c>
      <c r="E827" s="8">
        <v>92065</v>
      </c>
      <c r="F827" s="8" t="s">
        <v>358</v>
      </c>
      <c r="G827" s="8" t="s">
        <v>601</v>
      </c>
      <c r="H827" s="8" t="s">
        <v>587</v>
      </c>
      <c r="I827" s="8" t="s">
        <v>588</v>
      </c>
      <c r="J827" s="113">
        <v>693689.24399999995</v>
      </c>
    </row>
    <row r="828" spans="2:10" x14ac:dyDescent="0.35">
      <c r="B828" s="8">
        <f t="shared" si="12"/>
        <v>826</v>
      </c>
      <c r="C828" s="8">
        <v>96672</v>
      </c>
      <c r="D828" s="8">
        <v>2406</v>
      </c>
      <c r="E828" s="8">
        <v>92131</v>
      </c>
      <c r="F828" s="8" t="s">
        <v>358</v>
      </c>
      <c r="G828" s="8" t="s">
        <v>589</v>
      </c>
      <c r="H828" s="8" t="s">
        <v>587</v>
      </c>
      <c r="I828" s="8" t="s">
        <v>588</v>
      </c>
      <c r="J828" s="113">
        <v>1138912.986</v>
      </c>
    </row>
    <row r="829" spans="2:10" x14ac:dyDescent="0.35">
      <c r="B829" s="8">
        <f t="shared" si="12"/>
        <v>827</v>
      </c>
      <c r="C829" s="8">
        <v>96680</v>
      </c>
      <c r="D829" s="8">
        <v>2671</v>
      </c>
      <c r="E829" s="8">
        <v>92139</v>
      </c>
      <c r="F829" s="8" t="s">
        <v>358</v>
      </c>
      <c r="G829" s="8" t="s">
        <v>589</v>
      </c>
      <c r="H829" s="8" t="s">
        <v>587</v>
      </c>
      <c r="I829" s="8" t="s">
        <v>588</v>
      </c>
      <c r="J829" s="113">
        <v>602869.53740000003</v>
      </c>
    </row>
    <row r="830" spans="2:10" x14ac:dyDescent="0.35">
      <c r="B830" s="8">
        <f t="shared" si="12"/>
        <v>828</v>
      </c>
      <c r="C830" s="8">
        <v>96665</v>
      </c>
      <c r="D830" s="8">
        <v>2791</v>
      </c>
      <c r="E830" s="8">
        <v>92123</v>
      </c>
      <c r="F830" s="8" t="s">
        <v>358</v>
      </c>
      <c r="G830" s="8" t="s">
        <v>589</v>
      </c>
      <c r="H830" s="8" t="s">
        <v>587</v>
      </c>
      <c r="I830" s="8" t="s">
        <v>588</v>
      </c>
      <c r="J830" s="113">
        <v>794662.06209999998</v>
      </c>
    </row>
    <row r="831" spans="2:10" x14ac:dyDescent="0.35">
      <c r="B831" s="8">
        <f t="shared" si="12"/>
        <v>829</v>
      </c>
      <c r="C831" s="8">
        <v>96550</v>
      </c>
      <c r="D831" s="8">
        <v>2826</v>
      </c>
      <c r="E831" s="8">
        <v>91915</v>
      </c>
      <c r="F831" s="8" t="s">
        <v>358</v>
      </c>
      <c r="G831" s="8" t="s">
        <v>586</v>
      </c>
      <c r="H831" s="8" t="s">
        <v>587</v>
      </c>
      <c r="I831" s="8" t="s">
        <v>588</v>
      </c>
      <c r="J831" s="113">
        <v>736281.77630000003</v>
      </c>
    </row>
    <row r="832" spans="2:10" x14ac:dyDescent="0.35">
      <c r="B832" s="8">
        <f t="shared" si="12"/>
        <v>830</v>
      </c>
      <c r="C832" s="8">
        <v>96559</v>
      </c>
      <c r="D832" s="8">
        <v>2878</v>
      </c>
      <c r="E832" s="8">
        <v>91941</v>
      </c>
      <c r="F832" s="8" t="s">
        <v>358</v>
      </c>
      <c r="G832" s="8" t="s">
        <v>600</v>
      </c>
      <c r="H832" s="8" t="s">
        <v>587</v>
      </c>
      <c r="I832" s="8" t="s">
        <v>588</v>
      </c>
      <c r="J832" s="113">
        <v>876671.91870000004</v>
      </c>
    </row>
    <row r="833" spans="2:10" x14ac:dyDescent="0.35">
      <c r="B833" s="8">
        <f t="shared" si="12"/>
        <v>831</v>
      </c>
      <c r="C833" s="8">
        <v>96645</v>
      </c>
      <c r="D833" s="8">
        <v>2966</v>
      </c>
      <c r="E833" s="8">
        <v>92103</v>
      </c>
      <c r="F833" s="8" t="s">
        <v>358</v>
      </c>
      <c r="G833" s="8" t="s">
        <v>589</v>
      </c>
      <c r="H833" s="8" t="s">
        <v>587</v>
      </c>
      <c r="I833" s="8" t="s">
        <v>588</v>
      </c>
      <c r="J833" s="113">
        <v>822222.36159999995</v>
      </c>
    </row>
    <row r="834" spans="2:10" x14ac:dyDescent="0.35">
      <c r="B834" s="8">
        <f t="shared" si="12"/>
        <v>832</v>
      </c>
      <c r="C834" s="8">
        <v>96666</v>
      </c>
      <c r="D834" s="8">
        <v>3428</v>
      </c>
      <c r="E834" s="8">
        <v>92124</v>
      </c>
      <c r="F834" s="8" t="s">
        <v>358</v>
      </c>
      <c r="G834" s="8" t="s">
        <v>589</v>
      </c>
      <c r="H834" s="8" t="s">
        <v>587</v>
      </c>
      <c r="I834" s="8" t="s">
        <v>588</v>
      </c>
      <c r="J834" s="113">
        <v>876574.80160000001</v>
      </c>
    </row>
    <row r="835" spans="2:10" x14ac:dyDescent="0.35">
      <c r="B835" s="8">
        <f t="shared" si="12"/>
        <v>833</v>
      </c>
      <c r="C835" s="8">
        <v>96652</v>
      </c>
      <c r="D835" s="8">
        <v>3560</v>
      </c>
      <c r="E835" s="8">
        <v>92110</v>
      </c>
      <c r="F835" s="8" t="s">
        <v>358</v>
      </c>
      <c r="G835" s="8" t="s">
        <v>589</v>
      </c>
      <c r="H835" s="8" t="s">
        <v>587</v>
      </c>
      <c r="I835" s="8" t="s">
        <v>588</v>
      </c>
      <c r="J835" s="113">
        <v>730721.54870000004</v>
      </c>
    </row>
    <row r="836" spans="2:10" x14ac:dyDescent="0.35">
      <c r="B836" s="8">
        <f t="shared" si="12"/>
        <v>834</v>
      </c>
      <c r="C836" s="8">
        <v>96649</v>
      </c>
      <c r="D836" s="8">
        <v>3605</v>
      </c>
      <c r="E836" s="8">
        <v>92107</v>
      </c>
      <c r="F836" s="8" t="s">
        <v>358</v>
      </c>
      <c r="G836" s="8" t="s">
        <v>589</v>
      </c>
      <c r="H836" s="8" t="s">
        <v>587</v>
      </c>
      <c r="I836" s="8" t="s">
        <v>588</v>
      </c>
      <c r="J836" s="113">
        <v>1163324.575</v>
      </c>
    </row>
    <row r="837" spans="2:10" x14ac:dyDescent="0.35">
      <c r="B837" s="8">
        <f t="shared" ref="B837:B900" si="13">B836+1</f>
        <v>835</v>
      </c>
      <c r="C837" s="8">
        <v>96658</v>
      </c>
      <c r="D837" s="8">
        <v>3607</v>
      </c>
      <c r="E837" s="8">
        <v>92116</v>
      </c>
      <c r="F837" s="8" t="s">
        <v>358</v>
      </c>
      <c r="G837" s="8" t="s">
        <v>589</v>
      </c>
      <c r="H837" s="8" t="s">
        <v>587</v>
      </c>
      <c r="I837" s="8" t="s">
        <v>588</v>
      </c>
      <c r="J837" s="113">
        <v>807364.41859999998</v>
      </c>
    </row>
    <row r="838" spans="2:10" x14ac:dyDescent="0.35">
      <c r="B838" s="8">
        <f t="shared" si="13"/>
        <v>836</v>
      </c>
      <c r="C838" s="8">
        <v>96707</v>
      </c>
      <c r="D838" s="8">
        <v>3853</v>
      </c>
      <c r="E838" s="8">
        <v>92173</v>
      </c>
      <c r="F838" s="8" t="s">
        <v>358</v>
      </c>
      <c r="G838" s="8" t="s">
        <v>589</v>
      </c>
      <c r="H838" s="8" t="s">
        <v>587</v>
      </c>
      <c r="I838" s="8" t="s">
        <v>588</v>
      </c>
      <c r="J838" s="113">
        <v>568860.04550000001</v>
      </c>
    </row>
    <row r="839" spans="2:10" x14ac:dyDescent="0.35">
      <c r="B839" s="8">
        <f t="shared" si="13"/>
        <v>837</v>
      </c>
      <c r="C839" s="8">
        <v>96662</v>
      </c>
      <c r="D839" s="8">
        <v>4061</v>
      </c>
      <c r="E839" s="8">
        <v>92120</v>
      </c>
      <c r="F839" s="8" t="s">
        <v>358</v>
      </c>
      <c r="G839" s="8" t="s">
        <v>589</v>
      </c>
      <c r="H839" s="8" t="s">
        <v>587</v>
      </c>
      <c r="I839" s="8" t="s">
        <v>588</v>
      </c>
      <c r="J839" s="113">
        <v>875518.94389999995</v>
      </c>
    </row>
    <row r="840" spans="2:10" x14ac:dyDescent="0.35">
      <c r="B840" s="8">
        <f t="shared" si="13"/>
        <v>838</v>
      </c>
      <c r="C840" s="8">
        <v>96563</v>
      </c>
      <c r="D840" s="8">
        <v>4234</v>
      </c>
      <c r="E840" s="8">
        <v>91945</v>
      </c>
      <c r="F840" s="8" t="s">
        <v>358</v>
      </c>
      <c r="G840" s="8" t="s">
        <v>602</v>
      </c>
      <c r="H840" s="8" t="s">
        <v>587</v>
      </c>
      <c r="I840" s="8" t="s">
        <v>588</v>
      </c>
      <c r="J840" s="113">
        <v>631215.00329999998</v>
      </c>
    </row>
    <row r="841" spans="2:10" x14ac:dyDescent="0.35">
      <c r="B841" s="8">
        <f t="shared" si="13"/>
        <v>839</v>
      </c>
      <c r="C841" s="8">
        <v>96555</v>
      </c>
      <c r="D841" s="8">
        <v>4492</v>
      </c>
      <c r="E841" s="8">
        <v>91932</v>
      </c>
      <c r="F841" s="8" t="s">
        <v>358</v>
      </c>
      <c r="G841" s="8" t="s">
        <v>603</v>
      </c>
      <c r="H841" s="8" t="s">
        <v>587</v>
      </c>
      <c r="I841" s="8" t="s">
        <v>588</v>
      </c>
      <c r="J841" s="113">
        <v>716846.31070000003</v>
      </c>
    </row>
    <row r="842" spans="2:10" x14ac:dyDescent="0.35">
      <c r="B842" s="8">
        <f t="shared" si="13"/>
        <v>840</v>
      </c>
      <c r="C842" s="8">
        <v>96661</v>
      </c>
      <c r="D842" s="8">
        <v>4841</v>
      </c>
      <c r="E842" s="8">
        <v>92119</v>
      </c>
      <c r="F842" s="8" t="s">
        <v>358</v>
      </c>
      <c r="G842" s="8" t="s">
        <v>589</v>
      </c>
      <c r="H842" s="8" t="s">
        <v>587</v>
      </c>
      <c r="I842" s="8" t="s">
        <v>588</v>
      </c>
      <c r="J842" s="113">
        <v>814724.27359999996</v>
      </c>
    </row>
    <row r="843" spans="2:10" x14ac:dyDescent="0.35">
      <c r="B843" s="8">
        <f t="shared" si="13"/>
        <v>841</v>
      </c>
      <c r="C843" s="8">
        <v>96598</v>
      </c>
      <c r="D843" s="8">
        <v>5667</v>
      </c>
      <c r="E843" s="8">
        <v>92029</v>
      </c>
      <c r="F843" s="8" t="s">
        <v>358</v>
      </c>
      <c r="G843" s="8" t="s">
        <v>593</v>
      </c>
      <c r="H843" s="8" t="s">
        <v>587</v>
      </c>
      <c r="I843" s="8" t="s">
        <v>588</v>
      </c>
      <c r="J843" s="113">
        <v>937235.83530000004</v>
      </c>
    </row>
    <row r="844" spans="2:10" x14ac:dyDescent="0.35">
      <c r="B844" s="8">
        <f t="shared" si="13"/>
        <v>842</v>
      </c>
      <c r="C844" s="8">
        <v>96650</v>
      </c>
      <c r="D844" s="8">
        <v>5900</v>
      </c>
      <c r="E844" s="8">
        <v>92108</v>
      </c>
      <c r="F844" s="8" t="s">
        <v>358</v>
      </c>
      <c r="G844" s="8" t="s">
        <v>589</v>
      </c>
      <c r="H844" s="8" t="s">
        <v>587</v>
      </c>
      <c r="I844" s="8" t="s">
        <v>588</v>
      </c>
      <c r="J844" s="113">
        <v>496855.49109999998</v>
      </c>
    </row>
    <row r="845" spans="2:10" x14ac:dyDescent="0.35">
      <c r="B845" s="8">
        <f t="shared" si="13"/>
        <v>843</v>
      </c>
      <c r="C845" s="8">
        <v>96648</v>
      </c>
      <c r="D845" s="8">
        <v>5962</v>
      </c>
      <c r="E845" s="8">
        <v>92106</v>
      </c>
      <c r="F845" s="8" t="s">
        <v>358</v>
      </c>
      <c r="G845" s="8" t="s">
        <v>589</v>
      </c>
      <c r="H845" s="8" t="s">
        <v>587</v>
      </c>
      <c r="I845" s="8" t="s">
        <v>588</v>
      </c>
      <c r="J845" s="113">
        <v>1347517.8929999999</v>
      </c>
    </row>
    <row r="846" spans="2:10" x14ac:dyDescent="0.35">
      <c r="B846" s="8">
        <f t="shared" si="13"/>
        <v>844</v>
      </c>
      <c r="C846" s="8">
        <v>96539</v>
      </c>
      <c r="D846" s="8">
        <v>6310</v>
      </c>
      <c r="E846" s="8">
        <v>91902</v>
      </c>
      <c r="F846" s="8" t="s">
        <v>358</v>
      </c>
      <c r="G846" s="8" t="s">
        <v>604</v>
      </c>
      <c r="H846" s="8" t="s">
        <v>587</v>
      </c>
      <c r="I846" s="8" t="s">
        <v>588</v>
      </c>
      <c r="J846" s="113">
        <v>928744.1115</v>
      </c>
    </row>
    <row r="847" spans="2:10" x14ac:dyDescent="0.35">
      <c r="B847" s="8">
        <f t="shared" si="13"/>
        <v>845</v>
      </c>
      <c r="C847" s="8">
        <v>96549</v>
      </c>
      <c r="D847" s="8">
        <v>7107</v>
      </c>
      <c r="E847" s="8">
        <v>91914</v>
      </c>
      <c r="F847" s="8" t="s">
        <v>358</v>
      </c>
      <c r="G847" s="8" t="s">
        <v>586</v>
      </c>
      <c r="H847" s="8" t="s">
        <v>587</v>
      </c>
      <c r="I847" s="8" t="s">
        <v>588</v>
      </c>
      <c r="J847" s="113">
        <v>971901.32429999998</v>
      </c>
    </row>
    <row r="848" spans="2:10" x14ac:dyDescent="0.35">
      <c r="B848" s="8">
        <f t="shared" si="13"/>
        <v>846</v>
      </c>
      <c r="C848" s="8">
        <v>96660</v>
      </c>
      <c r="D848" s="8">
        <v>7608</v>
      </c>
      <c r="E848" s="8">
        <v>92118</v>
      </c>
      <c r="F848" s="8" t="s">
        <v>358</v>
      </c>
      <c r="G848" s="8" t="s">
        <v>605</v>
      </c>
      <c r="H848" s="8" t="s">
        <v>587</v>
      </c>
      <c r="I848" s="8" t="s">
        <v>588</v>
      </c>
      <c r="J848" s="113">
        <v>1938123.2390000001</v>
      </c>
    </row>
    <row r="849" spans="2:10" x14ac:dyDescent="0.35">
      <c r="B849" s="8">
        <f t="shared" si="13"/>
        <v>847</v>
      </c>
      <c r="C849" s="8">
        <v>96586</v>
      </c>
      <c r="D849" s="8">
        <v>8516</v>
      </c>
      <c r="E849" s="8">
        <v>92014</v>
      </c>
      <c r="F849" s="8" t="s">
        <v>358</v>
      </c>
      <c r="G849" s="8" t="s">
        <v>589</v>
      </c>
      <c r="H849" s="8" t="s">
        <v>587</v>
      </c>
      <c r="I849" s="8" t="s">
        <v>588</v>
      </c>
      <c r="J849" s="113">
        <v>2017839.9029999999</v>
      </c>
    </row>
    <row r="850" spans="2:10" x14ac:dyDescent="0.35">
      <c r="B850" s="8">
        <f t="shared" si="13"/>
        <v>848</v>
      </c>
      <c r="C850" s="8">
        <v>96628</v>
      </c>
      <c r="D850" s="8">
        <v>9051</v>
      </c>
      <c r="E850" s="8">
        <v>92075</v>
      </c>
      <c r="F850" s="8" t="s">
        <v>358</v>
      </c>
      <c r="G850" s="8" t="s">
        <v>606</v>
      </c>
      <c r="H850" s="8" t="s">
        <v>587</v>
      </c>
      <c r="I850" s="8" t="s">
        <v>588</v>
      </c>
      <c r="J850" s="113">
        <v>1548603.557</v>
      </c>
    </row>
    <row r="851" spans="2:10" x14ac:dyDescent="0.35">
      <c r="B851" s="8">
        <f t="shared" si="13"/>
        <v>849</v>
      </c>
      <c r="C851" s="8">
        <v>96573</v>
      </c>
      <c r="D851" s="8">
        <v>9248</v>
      </c>
      <c r="E851" s="8">
        <v>91978</v>
      </c>
      <c r="F851" s="8" t="s">
        <v>358</v>
      </c>
      <c r="G851" s="8" t="s">
        <v>591</v>
      </c>
      <c r="H851" s="8" t="s">
        <v>587</v>
      </c>
      <c r="I851" s="8" t="s">
        <v>588</v>
      </c>
      <c r="J851" s="113">
        <v>697791.49840000004</v>
      </c>
    </row>
    <row r="852" spans="2:10" x14ac:dyDescent="0.35">
      <c r="B852" s="8">
        <f t="shared" si="13"/>
        <v>850</v>
      </c>
      <c r="C852" s="8">
        <v>96580</v>
      </c>
      <c r="D852" s="8">
        <v>9542</v>
      </c>
      <c r="E852" s="8">
        <v>92007</v>
      </c>
      <c r="F852" s="8" t="s">
        <v>358</v>
      </c>
      <c r="G852" s="8" t="s">
        <v>595</v>
      </c>
      <c r="H852" s="8" t="s">
        <v>587</v>
      </c>
      <c r="I852" s="8" t="s">
        <v>588</v>
      </c>
      <c r="J852" s="113">
        <v>1455956.601</v>
      </c>
    </row>
    <row r="853" spans="2:10" x14ac:dyDescent="0.35">
      <c r="B853" s="8">
        <f t="shared" si="13"/>
        <v>851</v>
      </c>
      <c r="C853" s="8">
        <v>96558</v>
      </c>
      <c r="D853" s="8">
        <v>9622</v>
      </c>
      <c r="E853" s="8">
        <v>91935</v>
      </c>
      <c r="F853" s="8" t="s">
        <v>358</v>
      </c>
      <c r="G853" s="8" t="s">
        <v>607</v>
      </c>
      <c r="H853" s="8" t="s">
        <v>587</v>
      </c>
      <c r="I853" s="8" t="s">
        <v>588</v>
      </c>
      <c r="J853" s="113">
        <v>869799.80050000001</v>
      </c>
    </row>
    <row r="854" spans="2:10" x14ac:dyDescent="0.35">
      <c r="B854" s="8">
        <f t="shared" si="13"/>
        <v>852</v>
      </c>
      <c r="C854" s="8">
        <v>96621</v>
      </c>
      <c r="D854" s="8">
        <v>10548</v>
      </c>
      <c r="E854" s="8">
        <v>92067</v>
      </c>
      <c r="F854" s="8" t="s">
        <v>358</v>
      </c>
      <c r="G854" s="8" t="s">
        <v>608</v>
      </c>
      <c r="H854" s="8" t="s">
        <v>587</v>
      </c>
      <c r="I854" s="8" t="s">
        <v>588</v>
      </c>
      <c r="J854" s="113">
        <v>3208680.0210000002</v>
      </c>
    </row>
    <row r="855" spans="2:10" x14ac:dyDescent="0.35">
      <c r="B855" s="8">
        <f t="shared" si="13"/>
        <v>853</v>
      </c>
      <c r="C855" s="8">
        <v>96663</v>
      </c>
      <c r="D855" s="8">
        <v>11652</v>
      </c>
      <c r="E855" s="8">
        <v>92121</v>
      </c>
      <c r="F855" s="8" t="s">
        <v>358</v>
      </c>
      <c r="G855" s="8" t="s">
        <v>589</v>
      </c>
      <c r="H855" s="8" t="s">
        <v>587</v>
      </c>
      <c r="I855" s="8" t="s">
        <v>588</v>
      </c>
      <c r="J855" s="113">
        <v>918267.21950000001</v>
      </c>
    </row>
    <row r="856" spans="2:10" x14ac:dyDescent="0.35">
      <c r="B856" s="8">
        <f t="shared" si="13"/>
        <v>854</v>
      </c>
      <c r="C856" s="8">
        <v>96639</v>
      </c>
      <c r="D856" s="8">
        <v>24843</v>
      </c>
      <c r="E856" s="8">
        <v>92091</v>
      </c>
      <c r="F856" s="8" t="s">
        <v>358</v>
      </c>
      <c r="G856" s="8" t="s">
        <v>608</v>
      </c>
      <c r="H856" s="8" t="s">
        <v>587</v>
      </c>
      <c r="I856" s="8" t="s">
        <v>588</v>
      </c>
      <c r="J856" s="113">
        <v>2424262.2620000001</v>
      </c>
    </row>
    <row r="857" spans="2:10" x14ac:dyDescent="0.35">
      <c r="B857" s="8">
        <f t="shared" si="13"/>
        <v>855</v>
      </c>
      <c r="C857" s="8">
        <v>97567</v>
      </c>
      <c r="D857" s="8">
        <v>71</v>
      </c>
      <c r="E857" s="8">
        <v>94112</v>
      </c>
      <c r="F857" s="8" t="s">
        <v>358</v>
      </c>
      <c r="G857" s="8" t="s">
        <v>57</v>
      </c>
      <c r="H857" s="8" t="s">
        <v>360</v>
      </c>
      <c r="I857" s="8" t="s">
        <v>609</v>
      </c>
      <c r="J857" s="113">
        <v>1178048.247</v>
      </c>
    </row>
    <row r="858" spans="2:10" x14ac:dyDescent="0.35">
      <c r="B858" s="8">
        <f t="shared" si="13"/>
        <v>856</v>
      </c>
      <c r="C858" s="8">
        <v>97565</v>
      </c>
      <c r="D858" s="8">
        <v>213</v>
      </c>
      <c r="E858" s="8">
        <v>94110</v>
      </c>
      <c r="F858" s="8" t="s">
        <v>358</v>
      </c>
      <c r="G858" s="8" t="s">
        <v>57</v>
      </c>
      <c r="H858" s="8" t="s">
        <v>360</v>
      </c>
      <c r="I858" s="8" t="s">
        <v>609</v>
      </c>
      <c r="J858" s="113">
        <v>1470082.0460000001</v>
      </c>
    </row>
    <row r="859" spans="2:10" x14ac:dyDescent="0.35">
      <c r="B859" s="8">
        <f t="shared" si="13"/>
        <v>857</v>
      </c>
      <c r="C859" s="8">
        <v>97506</v>
      </c>
      <c r="D859" s="8">
        <v>383</v>
      </c>
      <c r="E859" s="8">
        <v>94015</v>
      </c>
      <c r="F859" s="8" t="s">
        <v>358</v>
      </c>
      <c r="G859" s="8" t="s">
        <v>610</v>
      </c>
      <c r="H859" s="8" t="s">
        <v>360</v>
      </c>
      <c r="I859" s="8" t="s">
        <v>361</v>
      </c>
      <c r="J859" s="113">
        <v>1151313.6939999999</v>
      </c>
    </row>
    <row r="860" spans="2:10" x14ac:dyDescent="0.35">
      <c r="B860" s="8">
        <f t="shared" si="13"/>
        <v>858</v>
      </c>
      <c r="C860" s="8">
        <v>97576</v>
      </c>
      <c r="D860" s="8">
        <v>471</v>
      </c>
      <c r="E860" s="8">
        <v>94122</v>
      </c>
      <c r="F860" s="8" t="s">
        <v>358</v>
      </c>
      <c r="G860" s="8" t="s">
        <v>57</v>
      </c>
      <c r="H860" s="8" t="s">
        <v>360</v>
      </c>
      <c r="I860" s="8" t="s">
        <v>609</v>
      </c>
      <c r="J860" s="113">
        <v>1510332.942</v>
      </c>
    </row>
    <row r="861" spans="2:10" x14ac:dyDescent="0.35">
      <c r="B861" s="8">
        <f t="shared" si="13"/>
        <v>859</v>
      </c>
      <c r="C861" s="8">
        <v>97564</v>
      </c>
      <c r="D861" s="8">
        <v>650</v>
      </c>
      <c r="E861" s="8">
        <v>94109</v>
      </c>
      <c r="F861" s="8" t="s">
        <v>358</v>
      </c>
      <c r="G861" s="8" t="s">
        <v>57</v>
      </c>
      <c r="H861" s="8" t="s">
        <v>360</v>
      </c>
      <c r="I861" s="8" t="s">
        <v>609</v>
      </c>
      <c r="J861" s="113">
        <v>1060540.2579999999</v>
      </c>
    </row>
    <row r="862" spans="2:10" x14ac:dyDescent="0.35">
      <c r="B862" s="8">
        <f t="shared" si="13"/>
        <v>860</v>
      </c>
      <c r="C862" s="8">
        <v>97505</v>
      </c>
      <c r="D862" s="8">
        <v>1091</v>
      </c>
      <c r="E862" s="8">
        <v>94014</v>
      </c>
      <c r="F862" s="8" t="s">
        <v>358</v>
      </c>
      <c r="G862" s="8" t="s">
        <v>610</v>
      </c>
      <c r="H862" s="8" t="s">
        <v>360</v>
      </c>
      <c r="I862" s="8" t="s">
        <v>361</v>
      </c>
      <c r="J862" s="113">
        <v>1019830.18</v>
      </c>
    </row>
    <row r="863" spans="2:10" x14ac:dyDescent="0.35">
      <c r="B863" s="8">
        <f t="shared" si="13"/>
        <v>861</v>
      </c>
      <c r="C863" s="8">
        <v>97570</v>
      </c>
      <c r="D863" s="8">
        <v>1571</v>
      </c>
      <c r="E863" s="8">
        <v>94116</v>
      </c>
      <c r="F863" s="8" t="s">
        <v>358</v>
      </c>
      <c r="G863" s="8" t="s">
        <v>57</v>
      </c>
      <c r="H863" s="8" t="s">
        <v>360</v>
      </c>
      <c r="I863" s="8" t="s">
        <v>609</v>
      </c>
      <c r="J863" s="113">
        <v>1482690.2849999999</v>
      </c>
    </row>
    <row r="864" spans="2:10" x14ac:dyDescent="0.35">
      <c r="B864" s="8">
        <f t="shared" si="13"/>
        <v>862</v>
      </c>
      <c r="C864" s="8">
        <v>97571</v>
      </c>
      <c r="D864" s="8">
        <v>1641</v>
      </c>
      <c r="E864" s="8">
        <v>94117</v>
      </c>
      <c r="F864" s="8" t="s">
        <v>358</v>
      </c>
      <c r="G864" s="8" t="s">
        <v>57</v>
      </c>
      <c r="H864" s="8" t="s">
        <v>360</v>
      </c>
      <c r="I864" s="8" t="s">
        <v>609</v>
      </c>
      <c r="J864" s="113">
        <v>1603682.297</v>
      </c>
    </row>
    <row r="865" spans="2:10" x14ac:dyDescent="0.35">
      <c r="B865" s="8">
        <f t="shared" si="13"/>
        <v>863</v>
      </c>
      <c r="C865" s="8">
        <v>97572</v>
      </c>
      <c r="D865" s="8">
        <v>1694</v>
      </c>
      <c r="E865" s="8">
        <v>94118</v>
      </c>
      <c r="F865" s="8" t="s">
        <v>358</v>
      </c>
      <c r="G865" s="8" t="s">
        <v>57</v>
      </c>
      <c r="H865" s="8" t="s">
        <v>360</v>
      </c>
      <c r="I865" s="8" t="s">
        <v>609</v>
      </c>
      <c r="J865" s="113">
        <v>2054670.2690000001</v>
      </c>
    </row>
    <row r="866" spans="2:10" x14ac:dyDescent="0.35">
      <c r="B866" s="8">
        <f t="shared" si="13"/>
        <v>864</v>
      </c>
      <c r="C866" s="8">
        <v>97575</v>
      </c>
      <c r="D866" s="8">
        <v>1783</v>
      </c>
      <c r="E866" s="8">
        <v>94121</v>
      </c>
      <c r="F866" s="8" t="s">
        <v>358</v>
      </c>
      <c r="G866" s="8" t="s">
        <v>57</v>
      </c>
      <c r="H866" s="8" t="s">
        <v>360</v>
      </c>
      <c r="I866" s="8" t="s">
        <v>609</v>
      </c>
      <c r="J866" s="113">
        <v>1690967.0149999999</v>
      </c>
    </row>
    <row r="867" spans="2:10" x14ac:dyDescent="0.35">
      <c r="B867" s="8">
        <f t="shared" si="13"/>
        <v>865</v>
      </c>
      <c r="C867" s="8">
        <v>97588</v>
      </c>
      <c r="D867" s="8">
        <v>1993</v>
      </c>
      <c r="E867" s="8">
        <v>94134</v>
      </c>
      <c r="F867" s="8" t="s">
        <v>358</v>
      </c>
      <c r="G867" s="8" t="s">
        <v>57</v>
      </c>
      <c r="H867" s="8" t="s">
        <v>360</v>
      </c>
      <c r="I867" s="8" t="s">
        <v>609</v>
      </c>
      <c r="J867" s="113">
        <v>1075128.7069999999</v>
      </c>
    </row>
    <row r="868" spans="2:10" x14ac:dyDescent="0.35">
      <c r="B868" s="8">
        <f t="shared" si="13"/>
        <v>866</v>
      </c>
      <c r="C868" s="8">
        <v>97578</v>
      </c>
      <c r="D868" s="8">
        <v>2426</v>
      </c>
      <c r="E868" s="8">
        <v>94124</v>
      </c>
      <c r="F868" s="8" t="s">
        <v>358</v>
      </c>
      <c r="G868" s="8" t="s">
        <v>57</v>
      </c>
      <c r="H868" s="8" t="s">
        <v>360</v>
      </c>
      <c r="I868" s="8" t="s">
        <v>609</v>
      </c>
      <c r="J868" s="113">
        <v>1002041.252</v>
      </c>
    </row>
    <row r="869" spans="2:10" x14ac:dyDescent="0.35">
      <c r="B869" s="8">
        <f t="shared" si="13"/>
        <v>867</v>
      </c>
      <c r="C869" s="8">
        <v>97568</v>
      </c>
      <c r="D869" s="8">
        <v>2757</v>
      </c>
      <c r="E869" s="8">
        <v>94114</v>
      </c>
      <c r="F869" s="8" t="s">
        <v>358</v>
      </c>
      <c r="G869" s="8" t="s">
        <v>57</v>
      </c>
      <c r="H869" s="8" t="s">
        <v>360</v>
      </c>
      <c r="I869" s="8" t="s">
        <v>609</v>
      </c>
      <c r="J869" s="113">
        <v>1854788.6359999999</v>
      </c>
    </row>
    <row r="870" spans="2:10" x14ac:dyDescent="0.35">
      <c r="B870" s="8">
        <f t="shared" si="13"/>
        <v>868</v>
      </c>
      <c r="C870" s="8">
        <v>97557</v>
      </c>
      <c r="D870" s="8">
        <v>2987</v>
      </c>
      <c r="E870" s="8">
        <v>94102</v>
      </c>
      <c r="F870" s="8" t="s">
        <v>358</v>
      </c>
      <c r="G870" s="8" t="s">
        <v>57</v>
      </c>
      <c r="H870" s="8" t="s">
        <v>360</v>
      </c>
      <c r="I870" s="8" t="s">
        <v>609</v>
      </c>
      <c r="J870" s="113">
        <v>817865.67319999996</v>
      </c>
    </row>
    <row r="871" spans="2:10" x14ac:dyDescent="0.35">
      <c r="B871" s="8">
        <f t="shared" si="13"/>
        <v>869</v>
      </c>
      <c r="C871" s="8">
        <v>97569</v>
      </c>
      <c r="D871" s="8">
        <v>3023</v>
      </c>
      <c r="E871" s="8">
        <v>94115</v>
      </c>
      <c r="F871" s="8" t="s">
        <v>358</v>
      </c>
      <c r="G871" s="8" t="s">
        <v>57</v>
      </c>
      <c r="H871" s="8" t="s">
        <v>360</v>
      </c>
      <c r="I871" s="8" t="s">
        <v>609</v>
      </c>
      <c r="J871" s="113">
        <v>1633464.7290000001</v>
      </c>
    </row>
    <row r="872" spans="2:10" x14ac:dyDescent="0.35">
      <c r="B872" s="8">
        <f t="shared" si="13"/>
        <v>870</v>
      </c>
      <c r="C872" s="8">
        <v>97558</v>
      </c>
      <c r="D872" s="8">
        <v>3109</v>
      </c>
      <c r="E872" s="8">
        <v>94103</v>
      </c>
      <c r="F872" s="8" t="s">
        <v>358</v>
      </c>
      <c r="G872" s="8" t="s">
        <v>57</v>
      </c>
      <c r="H872" s="8" t="s">
        <v>360</v>
      </c>
      <c r="I872" s="8" t="s">
        <v>609</v>
      </c>
      <c r="J872" s="113">
        <v>957558.98320000002</v>
      </c>
    </row>
    <row r="873" spans="2:10" x14ac:dyDescent="0.35">
      <c r="B873" s="8">
        <f t="shared" si="13"/>
        <v>871</v>
      </c>
      <c r="C873" s="8">
        <v>97585</v>
      </c>
      <c r="D873" s="8">
        <v>3357</v>
      </c>
      <c r="E873" s="8">
        <v>94131</v>
      </c>
      <c r="F873" s="8" t="s">
        <v>358</v>
      </c>
      <c r="G873" s="8" t="s">
        <v>57</v>
      </c>
      <c r="H873" s="8" t="s">
        <v>360</v>
      </c>
      <c r="I873" s="8" t="s">
        <v>609</v>
      </c>
      <c r="J873" s="113">
        <v>1634584.4779999999</v>
      </c>
    </row>
    <row r="874" spans="2:10" x14ac:dyDescent="0.35">
      <c r="B874" s="8">
        <f t="shared" si="13"/>
        <v>872</v>
      </c>
      <c r="C874" s="8">
        <v>97586</v>
      </c>
      <c r="D874" s="8">
        <v>3482</v>
      </c>
      <c r="E874" s="8">
        <v>94132</v>
      </c>
      <c r="F874" s="8" t="s">
        <v>358</v>
      </c>
      <c r="G874" s="8" t="s">
        <v>57</v>
      </c>
      <c r="H874" s="8" t="s">
        <v>360</v>
      </c>
      <c r="I874" s="8" t="s">
        <v>609</v>
      </c>
      <c r="J874" s="113">
        <v>1304289.6880000001</v>
      </c>
    </row>
    <row r="875" spans="2:10" x14ac:dyDescent="0.35">
      <c r="B875" s="8">
        <f t="shared" si="13"/>
        <v>873</v>
      </c>
      <c r="C875" s="8">
        <v>97562</v>
      </c>
      <c r="D875" s="8">
        <v>3731</v>
      </c>
      <c r="E875" s="8">
        <v>94107</v>
      </c>
      <c r="F875" s="8" t="s">
        <v>358</v>
      </c>
      <c r="G875" s="8" t="s">
        <v>57</v>
      </c>
      <c r="H875" s="8" t="s">
        <v>360</v>
      </c>
      <c r="I875" s="8" t="s">
        <v>609</v>
      </c>
      <c r="J875" s="113">
        <v>1113861.45</v>
      </c>
    </row>
    <row r="876" spans="2:10" x14ac:dyDescent="0.35">
      <c r="B876" s="8">
        <f t="shared" si="13"/>
        <v>874</v>
      </c>
      <c r="C876" s="8">
        <v>97587</v>
      </c>
      <c r="D876" s="8">
        <v>4719</v>
      </c>
      <c r="E876" s="8">
        <v>94133</v>
      </c>
      <c r="F876" s="8" t="s">
        <v>358</v>
      </c>
      <c r="G876" s="8" t="s">
        <v>57</v>
      </c>
      <c r="H876" s="8" t="s">
        <v>360</v>
      </c>
      <c r="I876" s="8" t="s">
        <v>609</v>
      </c>
      <c r="J876" s="113">
        <v>1423546.108</v>
      </c>
    </row>
    <row r="877" spans="2:10" x14ac:dyDescent="0.35">
      <c r="B877" s="8">
        <f t="shared" si="13"/>
        <v>875</v>
      </c>
      <c r="C877" s="8">
        <v>97577</v>
      </c>
      <c r="D877" s="8">
        <v>5025</v>
      </c>
      <c r="E877" s="8">
        <v>94123</v>
      </c>
      <c r="F877" s="8" t="s">
        <v>358</v>
      </c>
      <c r="G877" s="8" t="s">
        <v>57</v>
      </c>
      <c r="H877" s="8" t="s">
        <v>360</v>
      </c>
      <c r="I877" s="8" t="s">
        <v>609</v>
      </c>
      <c r="J877" s="113">
        <v>2134244.8080000002</v>
      </c>
    </row>
    <row r="878" spans="2:10" x14ac:dyDescent="0.35">
      <c r="B878" s="8">
        <f t="shared" si="13"/>
        <v>876</v>
      </c>
      <c r="C878" s="8">
        <v>97581</v>
      </c>
      <c r="D878" s="8">
        <v>6265</v>
      </c>
      <c r="E878" s="8">
        <v>94127</v>
      </c>
      <c r="F878" s="8" t="s">
        <v>358</v>
      </c>
      <c r="G878" s="8" t="s">
        <v>57</v>
      </c>
      <c r="H878" s="8" t="s">
        <v>360</v>
      </c>
      <c r="I878" s="8" t="s">
        <v>609</v>
      </c>
      <c r="J878" s="113">
        <v>1797749.4469999999</v>
      </c>
    </row>
    <row r="879" spans="2:10" x14ac:dyDescent="0.35">
      <c r="B879" s="8">
        <f t="shared" si="13"/>
        <v>877</v>
      </c>
      <c r="C879" s="8">
        <v>97560</v>
      </c>
      <c r="D879" s="8">
        <v>8043</v>
      </c>
      <c r="E879" s="8">
        <v>94105</v>
      </c>
      <c r="F879" s="8" t="s">
        <v>358</v>
      </c>
      <c r="G879" s="8" t="s">
        <v>57</v>
      </c>
      <c r="H879" s="8" t="s">
        <v>360</v>
      </c>
      <c r="I879" s="8" t="s">
        <v>609</v>
      </c>
      <c r="J879" s="113">
        <v>1220660.06</v>
      </c>
    </row>
    <row r="880" spans="2:10" x14ac:dyDescent="0.35">
      <c r="B880" s="8">
        <f t="shared" si="13"/>
        <v>878</v>
      </c>
      <c r="C880" s="8">
        <v>97563</v>
      </c>
      <c r="D880" s="8">
        <v>8598</v>
      </c>
      <c r="E880" s="8">
        <v>94108</v>
      </c>
      <c r="F880" s="8" t="s">
        <v>358</v>
      </c>
      <c r="G880" s="8" t="s">
        <v>57</v>
      </c>
      <c r="H880" s="8" t="s">
        <v>360</v>
      </c>
      <c r="I880" s="8" t="s">
        <v>609</v>
      </c>
      <c r="J880" s="113">
        <v>1117928.3540000001</v>
      </c>
    </row>
    <row r="881" spans="2:10" x14ac:dyDescent="0.35">
      <c r="B881" s="8">
        <f t="shared" si="13"/>
        <v>879</v>
      </c>
      <c r="C881" s="8">
        <v>97610</v>
      </c>
      <c r="D881" s="8">
        <v>10124</v>
      </c>
      <c r="E881" s="8">
        <v>94158</v>
      </c>
      <c r="F881" s="8" t="s">
        <v>358</v>
      </c>
      <c r="G881" s="8" t="s">
        <v>57</v>
      </c>
      <c r="H881" s="8" t="s">
        <v>360</v>
      </c>
      <c r="I881" s="8" t="s">
        <v>609</v>
      </c>
      <c r="J881" s="113">
        <v>1356056.611</v>
      </c>
    </row>
    <row r="882" spans="2:10" x14ac:dyDescent="0.35">
      <c r="B882" s="8">
        <f t="shared" si="13"/>
        <v>880</v>
      </c>
      <c r="C882" s="8">
        <v>97500</v>
      </c>
      <c r="D882" s="8">
        <v>13504</v>
      </c>
      <c r="E882" s="8">
        <v>94005</v>
      </c>
      <c r="F882" s="8" t="s">
        <v>358</v>
      </c>
      <c r="G882" s="8" t="s">
        <v>611</v>
      </c>
      <c r="H882" s="8" t="s">
        <v>360</v>
      </c>
      <c r="I882" s="8" t="s">
        <v>361</v>
      </c>
      <c r="J882" s="113">
        <v>1179494.794</v>
      </c>
    </row>
    <row r="883" spans="2:10" x14ac:dyDescent="0.35">
      <c r="B883" s="8">
        <f t="shared" si="13"/>
        <v>881</v>
      </c>
      <c r="C883" s="8">
        <v>97566</v>
      </c>
      <c r="D883" s="8">
        <v>15698</v>
      </c>
      <c r="E883" s="8">
        <v>94111</v>
      </c>
      <c r="F883" s="8" t="s">
        <v>358</v>
      </c>
      <c r="G883" s="8" t="s">
        <v>57</v>
      </c>
      <c r="H883" s="8" t="s">
        <v>360</v>
      </c>
      <c r="I883" s="8" t="s">
        <v>609</v>
      </c>
      <c r="J883" s="113">
        <v>1179064.45</v>
      </c>
    </row>
    <row r="884" spans="2:10" x14ac:dyDescent="0.35">
      <c r="B884" s="8">
        <f t="shared" si="13"/>
        <v>882</v>
      </c>
      <c r="C884" s="8">
        <v>97583</v>
      </c>
      <c r="D884" s="8">
        <v>16297</v>
      </c>
      <c r="E884" s="8">
        <v>94129</v>
      </c>
      <c r="F884" s="8" t="s">
        <v>358</v>
      </c>
      <c r="G884" s="8" t="s">
        <v>57</v>
      </c>
      <c r="H884" s="8" t="s">
        <v>360</v>
      </c>
      <c r="I884" s="8" t="s">
        <v>609</v>
      </c>
      <c r="J884" s="113">
        <v>885994.32050000003</v>
      </c>
    </row>
    <row r="885" spans="2:10" x14ac:dyDescent="0.35">
      <c r="B885" s="8">
        <f t="shared" si="13"/>
        <v>883</v>
      </c>
      <c r="C885" s="8">
        <v>97559</v>
      </c>
      <c r="D885" s="8">
        <v>24425</v>
      </c>
      <c r="E885" s="8">
        <v>94104</v>
      </c>
      <c r="F885" s="8" t="s">
        <v>358</v>
      </c>
      <c r="G885" s="8" t="s">
        <v>57</v>
      </c>
      <c r="H885" s="8" t="s">
        <v>360</v>
      </c>
      <c r="I885" s="8" t="s">
        <v>609</v>
      </c>
      <c r="J885" s="113">
        <v>1355086.1569999999</v>
      </c>
    </row>
    <row r="886" spans="2:10" x14ac:dyDescent="0.35">
      <c r="B886" s="8">
        <f t="shared" si="13"/>
        <v>884</v>
      </c>
      <c r="C886" s="8">
        <v>97958</v>
      </c>
      <c r="D886" s="8">
        <v>1136</v>
      </c>
      <c r="E886" s="8">
        <v>95060</v>
      </c>
      <c r="F886" s="8" t="s">
        <v>358</v>
      </c>
      <c r="G886" s="8" t="s">
        <v>612</v>
      </c>
      <c r="H886" s="8" t="s">
        <v>613</v>
      </c>
      <c r="I886" s="8" t="s">
        <v>614</v>
      </c>
      <c r="J886" s="113">
        <v>1184873.233</v>
      </c>
    </row>
    <row r="887" spans="2:10" x14ac:dyDescent="0.35">
      <c r="B887" s="8">
        <f t="shared" si="13"/>
        <v>885</v>
      </c>
      <c r="C887" s="8">
        <v>97960</v>
      </c>
      <c r="D887" s="8">
        <v>2555</v>
      </c>
      <c r="E887" s="8">
        <v>95062</v>
      </c>
      <c r="F887" s="8" t="s">
        <v>358</v>
      </c>
      <c r="G887" s="8" t="s">
        <v>612</v>
      </c>
      <c r="H887" s="8" t="s">
        <v>613</v>
      </c>
      <c r="I887" s="8" t="s">
        <v>614</v>
      </c>
      <c r="J887" s="113">
        <v>1174980.0490000001</v>
      </c>
    </row>
    <row r="888" spans="2:10" x14ac:dyDescent="0.35">
      <c r="B888" s="8">
        <f t="shared" si="13"/>
        <v>886</v>
      </c>
      <c r="C888" s="8">
        <v>97962</v>
      </c>
      <c r="D888" s="8">
        <v>9610</v>
      </c>
      <c r="E888" s="8">
        <v>95064</v>
      </c>
      <c r="F888" s="8" t="s">
        <v>358</v>
      </c>
      <c r="G888" s="8" t="s">
        <v>612</v>
      </c>
      <c r="H888" s="8" t="s">
        <v>613</v>
      </c>
      <c r="I888" s="8" t="s">
        <v>614</v>
      </c>
      <c r="J888" s="113">
        <v>691697.60109999997</v>
      </c>
    </row>
    <row r="889" spans="2:10" x14ac:dyDescent="0.35">
      <c r="B889" s="8">
        <f t="shared" si="13"/>
        <v>887</v>
      </c>
      <c r="C889" s="8">
        <v>97963</v>
      </c>
      <c r="D889" s="8">
        <v>9964</v>
      </c>
      <c r="E889" s="8">
        <v>95065</v>
      </c>
      <c r="F889" s="8" t="s">
        <v>358</v>
      </c>
      <c r="G889" s="8" t="s">
        <v>612</v>
      </c>
      <c r="H889" s="8" t="s">
        <v>613</v>
      </c>
      <c r="I889" s="8" t="s">
        <v>614</v>
      </c>
      <c r="J889" s="113">
        <v>1176727.6270000001</v>
      </c>
    </row>
    <row r="890" spans="2:10" x14ac:dyDescent="0.35">
      <c r="B890" s="8">
        <f t="shared" si="13"/>
        <v>888</v>
      </c>
      <c r="C890" s="8">
        <v>97929</v>
      </c>
      <c r="D890" s="8">
        <v>11094</v>
      </c>
      <c r="E890" s="8">
        <v>95018</v>
      </c>
      <c r="F890" s="8" t="s">
        <v>358</v>
      </c>
      <c r="G890" s="8" t="s">
        <v>615</v>
      </c>
      <c r="H890" s="8" t="s">
        <v>613</v>
      </c>
      <c r="I890" s="8" t="s">
        <v>614</v>
      </c>
      <c r="J890" s="113">
        <v>799524.46519999998</v>
      </c>
    </row>
    <row r="891" spans="2:10" x14ac:dyDescent="0.35">
      <c r="B891" s="8">
        <f t="shared" si="13"/>
        <v>889</v>
      </c>
      <c r="C891" s="8">
        <v>71532</v>
      </c>
      <c r="D891" s="8">
        <v>692</v>
      </c>
      <c r="E891" s="8">
        <v>31419</v>
      </c>
      <c r="F891" s="8" t="s">
        <v>616</v>
      </c>
      <c r="G891" s="8" t="s">
        <v>617</v>
      </c>
      <c r="H891" s="8" t="s">
        <v>19</v>
      </c>
      <c r="I891" s="8" t="s">
        <v>618</v>
      </c>
      <c r="J891" s="113">
        <v>211203.0779</v>
      </c>
    </row>
    <row r="892" spans="2:10" x14ac:dyDescent="0.35">
      <c r="B892" s="8">
        <f t="shared" si="13"/>
        <v>890</v>
      </c>
      <c r="C892" s="8">
        <v>71520</v>
      </c>
      <c r="D892" s="8">
        <v>2530</v>
      </c>
      <c r="E892" s="8">
        <v>31405</v>
      </c>
      <c r="F892" s="8" t="s">
        <v>616</v>
      </c>
      <c r="G892" s="8" t="s">
        <v>617</v>
      </c>
      <c r="H892" s="8" t="s">
        <v>19</v>
      </c>
      <c r="I892" s="8" t="s">
        <v>618</v>
      </c>
      <c r="J892" s="113">
        <v>227728.59450000001</v>
      </c>
    </row>
    <row r="893" spans="2:10" x14ac:dyDescent="0.35">
      <c r="B893" s="8">
        <f t="shared" si="13"/>
        <v>891</v>
      </c>
      <c r="C893" s="8">
        <v>71521</v>
      </c>
      <c r="D893" s="8">
        <v>2875</v>
      </c>
      <c r="E893" s="8">
        <v>31406</v>
      </c>
      <c r="F893" s="8" t="s">
        <v>616</v>
      </c>
      <c r="G893" s="8" t="s">
        <v>617</v>
      </c>
      <c r="H893" s="8" t="s">
        <v>19</v>
      </c>
      <c r="I893" s="8" t="s">
        <v>618</v>
      </c>
      <c r="J893" s="113">
        <v>211428.99489999999</v>
      </c>
    </row>
    <row r="894" spans="2:10" x14ac:dyDescent="0.35">
      <c r="B894" s="8">
        <f t="shared" si="13"/>
        <v>892</v>
      </c>
      <c r="C894" s="8">
        <v>71519</v>
      </c>
      <c r="D894" s="8">
        <v>2889</v>
      </c>
      <c r="E894" s="8">
        <v>31404</v>
      </c>
      <c r="F894" s="8" t="s">
        <v>616</v>
      </c>
      <c r="G894" s="8" t="s">
        <v>617</v>
      </c>
      <c r="H894" s="8" t="s">
        <v>19</v>
      </c>
      <c r="I894" s="8" t="s">
        <v>618</v>
      </c>
      <c r="J894" s="113">
        <v>157556.50779999999</v>
      </c>
    </row>
    <row r="895" spans="2:10" x14ac:dyDescent="0.35">
      <c r="B895" s="8">
        <f t="shared" si="13"/>
        <v>893</v>
      </c>
      <c r="C895" s="8">
        <v>71509</v>
      </c>
      <c r="D895" s="8">
        <v>3149</v>
      </c>
      <c r="E895" s="8">
        <v>31324</v>
      </c>
      <c r="F895" s="8" t="s">
        <v>616</v>
      </c>
      <c r="G895" s="8" t="s">
        <v>619</v>
      </c>
      <c r="H895" s="8" t="s">
        <v>19</v>
      </c>
      <c r="I895" s="8" t="s">
        <v>620</v>
      </c>
      <c r="J895" s="113">
        <v>309173.3173</v>
      </c>
    </row>
    <row r="896" spans="2:10" x14ac:dyDescent="0.35">
      <c r="B896" s="8">
        <f t="shared" si="13"/>
        <v>894</v>
      </c>
      <c r="C896" s="8">
        <v>71507</v>
      </c>
      <c r="D896" s="8">
        <v>3725</v>
      </c>
      <c r="E896" s="8">
        <v>31322</v>
      </c>
      <c r="F896" s="8" t="s">
        <v>616</v>
      </c>
      <c r="G896" s="8" t="s">
        <v>621</v>
      </c>
      <c r="H896" s="8" t="s">
        <v>19</v>
      </c>
      <c r="I896" s="8" t="s">
        <v>618</v>
      </c>
      <c r="J896" s="113">
        <v>250822.98860000001</v>
      </c>
    </row>
    <row r="897" spans="2:10" x14ac:dyDescent="0.35">
      <c r="B897" s="8">
        <f t="shared" si="13"/>
        <v>895</v>
      </c>
      <c r="C897" s="8">
        <v>71510</v>
      </c>
      <c r="D897" s="8">
        <v>5179</v>
      </c>
      <c r="E897" s="8">
        <v>31326</v>
      </c>
      <c r="F897" s="8" t="s">
        <v>616</v>
      </c>
      <c r="G897" s="8" t="s">
        <v>622</v>
      </c>
      <c r="H897" s="8" t="s">
        <v>19</v>
      </c>
      <c r="I897" s="8" t="s">
        <v>623</v>
      </c>
      <c r="J897" s="113">
        <v>240134.45490000001</v>
      </c>
    </row>
    <row r="898" spans="2:10" x14ac:dyDescent="0.35">
      <c r="B898" s="8">
        <f t="shared" si="13"/>
        <v>896</v>
      </c>
      <c r="C898" s="8">
        <v>71525</v>
      </c>
      <c r="D898" s="8">
        <v>5375</v>
      </c>
      <c r="E898" s="8">
        <v>31410</v>
      </c>
      <c r="F898" s="8" t="s">
        <v>616</v>
      </c>
      <c r="G898" s="8" t="s">
        <v>617</v>
      </c>
      <c r="H898" s="8" t="s">
        <v>19</v>
      </c>
      <c r="I898" s="8" t="s">
        <v>618</v>
      </c>
      <c r="J898" s="113">
        <v>299663.1752</v>
      </c>
    </row>
    <row r="899" spans="2:10" x14ac:dyDescent="0.35">
      <c r="B899" s="8">
        <f t="shared" si="13"/>
        <v>897</v>
      </c>
      <c r="C899" s="8">
        <v>71498</v>
      </c>
      <c r="D899" s="8">
        <v>5655</v>
      </c>
      <c r="E899" s="8">
        <v>31312</v>
      </c>
      <c r="F899" s="8" t="s">
        <v>616</v>
      </c>
      <c r="G899" s="8" t="s">
        <v>624</v>
      </c>
      <c r="H899" s="8" t="s">
        <v>19</v>
      </c>
      <c r="I899" s="8" t="s">
        <v>623</v>
      </c>
      <c r="J899" s="113">
        <v>246835.6225</v>
      </c>
    </row>
    <row r="900" spans="2:10" x14ac:dyDescent="0.35">
      <c r="B900" s="8">
        <f t="shared" si="13"/>
        <v>898</v>
      </c>
      <c r="C900" s="8">
        <v>71516</v>
      </c>
      <c r="D900" s="8">
        <v>6818</v>
      </c>
      <c r="E900" s="8">
        <v>31401</v>
      </c>
      <c r="F900" s="8" t="s">
        <v>616</v>
      </c>
      <c r="G900" s="8" t="s">
        <v>617</v>
      </c>
      <c r="H900" s="8" t="s">
        <v>19</v>
      </c>
      <c r="I900" s="8" t="s">
        <v>618</v>
      </c>
      <c r="J900" s="113">
        <v>320442.01890000002</v>
      </c>
    </row>
    <row r="901" spans="2:10" x14ac:dyDescent="0.35">
      <c r="B901" s="8">
        <f t="shared" ref="B901:B941" si="14">B900+1</f>
        <v>899</v>
      </c>
      <c r="C901" s="8">
        <v>71522</v>
      </c>
      <c r="D901" s="8">
        <v>7355</v>
      </c>
      <c r="E901" s="8">
        <v>31407</v>
      </c>
      <c r="F901" s="8" t="s">
        <v>616</v>
      </c>
      <c r="G901" s="8" t="s">
        <v>625</v>
      </c>
      <c r="H901" s="8" t="s">
        <v>19</v>
      </c>
      <c r="I901" s="8" t="s">
        <v>618</v>
      </c>
      <c r="J901" s="113">
        <v>215210.10550000001</v>
      </c>
    </row>
    <row r="902" spans="2:10" x14ac:dyDescent="0.35">
      <c r="B902" s="8">
        <f t="shared" si="14"/>
        <v>900</v>
      </c>
      <c r="C902" s="8">
        <v>71529</v>
      </c>
      <c r="D902" s="8">
        <v>7911</v>
      </c>
      <c r="E902" s="8">
        <v>31415</v>
      </c>
      <c r="F902" s="8" t="s">
        <v>616</v>
      </c>
      <c r="G902" s="8" t="s">
        <v>617</v>
      </c>
      <c r="H902" s="8" t="s">
        <v>19</v>
      </c>
      <c r="I902" s="8" t="s">
        <v>618</v>
      </c>
      <c r="J902" s="113">
        <v>83095.815830000007</v>
      </c>
    </row>
    <row r="903" spans="2:10" x14ac:dyDescent="0.35">
      <c r="B903" s="8">
        <f t="shared" si="14"/>
        <v>901</v>
      </c>
      <c r="C903" s="8">
        <v>71490</v>
      </c>
      <c r="D903" s="8">
        <v>9380</v>
      </c>
      <c r="E903" s="8">
        <v>31302</v>
      </c>
      <c r="F903" s="8" t="s">
        <v>616</v>
      </c>
      <c r="G903" s="8" t="s">
        <v>626</v>
      </c>
      <c r="H903" s="8" t="s">
        <v>19</v>
      </c>
      <c r="I903" s="8" t="s">
        <v>623</v>
      </c>
      <c r="J903" s="113">
        <v>209609.14610000001</v>
      </c>
    </row>
    <row r="904" spans="2:10" x14ac:dyDescent="0.35">
      <c r="B904" s="8">
        <f t="shared" si="14"/>
        <v>902</v>
      </c>
      <c r="C904" s="8">
        <v>71523</v>
      </c>
      <c r="D904" s="8">
        <v>9976</v>
      </c>
      <c r="E904" s="8">
        <v>31408</v>
      </c>
      <c r="F904" s="8" t="s">
        <v>616</v>
      </c>
      <c r="G904" s="8" t="s">
        <v>627</v>
      </c>
      <c r="H904" s="8" t="s">
        <v>19</v>
      </c>
      <c r="I904" s="8" t="s">
        <v>618</v>
      </c>
      <c r="J904" s="113">
        <v>146494.36410000001</v>
      </c>
    </row>
    <row r="905" spans="2:10" x14ac:dyDescent="0.35">
      <c r="B905" s="8">
        <f t="shared" si="14"/>
        <v>903</v>
      </c>
      <c r="C905" s="8">
        <v>71526</v>
      </c>
      <c r="D905" s="8">
        <v>10409</v>
      </c>
      <c r="E905" s="8">
        <v>31411</v>
      </c>
      <c r="F905" s="8" t="s">
        <v>616</v>
      </c>
      <c r="G905" s="8" t="s">
        <v>628</v>
      </c>
      <c r="H905" s="8" t="s">
        <v>19</v>
      </c>
      <c r="I905" s="8" t="s">
        <v>618</v>
      </c>
      <c r="J905" s="113">
        <v>607157.66810000001</v>
      </c>
    </row>
    <row r="906" spans="2:10" x14ac:dyDescent="0.35">
      <c r="B906" s="8">
        <f t="shared" si="14"/>
        <v>904</v>
      </c>
      <c r="C906" s="8">
        <v>71495</v>
      </c>
      <c r="D906" s="8">
        <v>10592</v>
      </c>
      <c r="E906" s="8">
        <v>31308</v>
      </c>
      <c r="F906" s="8" t="s">
        <v>616</v>
      </c>
      <c r="G906" s="8" t="s">
        <v>629</v>
      </c>
      <c r="H906" s="8" t="s">
        <v>19</v>
      </c>
      <c r="I906" s="8" t="s">
        <v>620</v>
      </c>
      <c r="J906" s="113">
        <v>203748.3401</v>
      </c>
    </row>
    <row r="907" spans="2:10" x14ac:dyDescent="0.35">
      <c r="B907" s="8">
        <f t="shared" si="14"/>
        <v>905</v>
      </c>
      <c r="C907" s="8">
        <v>71512</v>
      </c>
      <c r="D907" s="8">
        <v>15235</v>
      </c>
      <c r="E907" s="8">
        <v>31328</v>
      </c>
      <c r="F907" s="8" t="s">
        <v>616</v>
      </c>
      <c r="G907" s="8" t="s">
        <v>630</v>
      </c>
      <c r="H907" s="8" t="s">
        <v>19</v>
      </c>
      <c r="I907" s="8" t="s">
        <v>618</v>
      </c>
      <c r="J907" s="113">
        <v>512137.62560000003</v>
      </c>
    </row>
    <row r="908" spans="2:10" x14ac:dyDescent="0.35">
      <c r="B908" s="8">
        <f t="shared" si="14"/>
        <v>906</v>
      </c>
      <c r="C908" s="8">
        <v>71503</v>
      </c>
      <c r="D908" s="8">
        <v>30146</v>
      </c>
      <c r="E908" s="8">
        <v>31318</v>
      </c>
      <c r="F908" s="8" t="s">
        <v>616</v>
      </c>
      <c r="G908" s="8" t="s">
        <v>631</v>
      </c>
      <c r="H908" s="8" t="s">
        <v>19</v>
      </c>
      <c r="I908" s="8" t="s">
        <v>623</v>
      </c>
      <c r="J908" s="113"/>
    </row>
    <row r="909" spans="2:10" x14ac:dyDescent="0.35">
      <c r="B909" s="8">
        <f t="shared" si="14"/>
        <v>907</v>
      </c>
      <c r="C909" s="8">
        <v>71494</v>
      </c>
      <c r="D909" s="8">
        <v>30490</v>
      </c>
      <c r="E909" s="8">
        <v>31307</v>
      </c>
      <c r="F909" s="8" t="s">
        <v>616</v>
      </c>
      <c r="G909" s="8" t="s">
        <v>632</v>
      </c>
      <c r="H909" s="8" t="s">
        <v>19</v>
      </c>
      <c r="I909" s="8" t="s">
        <v>623</v>
      </c>
      <c r="J909" s="113"/>
    </row>
    <row r="910" spans="2:10" x14ac:dyDescent="0.35">
      <c r="B910" s="8">
        <f t="shared" si="14"/>
        <v>908</v>
      </c>
      <c r="C910" s="8">
        <v>88611</v>
      </c>
      <c r="D910" s="8">
        <v>2208</v>
      </c>
      <c r="E910" s="8">
        <v>70458</v>
      </c>
      <c r="F910" s="8" t="s">
        <v>391</v>
      </c>
      <c r="G910" s="8" t="s">
        <v>633</v>
      </c>
      <c r="H910" s="8" t="s">
        <v>502</v>
      </c>
      <c r="I910" s="8" t="s">
        <v>634</v>
      </c>
      <c r="J910" s="113">
        <v>211743.23069999999</v>
      </c>
    </row>
    <row r="911" spans="2:10" x14ac:dyDescent="0.35">
      <c r="B911" s="8">
        <f t="shared" si="14"/>
        <v>909</v>
      </c>
      <c r="C911" s="8">
        <v>88614</v>
      </c>
      <c r="D911" s="8">
        <v>3309</v>
      </c>
      <c r="E911" s="8">
        <v>70461</v>
      </c>
      <c r="F911" s="8" t="s">
        <v>391</v>
      </c>
      <c r="G911" s="8" t="s">
        <v>633</v>
      </c>
      <c r="H911" s="8" t="s">
        <v>502</v>
      </c>
      <c r="I911" s="8" t="s">
        <v>634</v>
      </c>
      <c r="J911" s="113">
        <v>248243.1691</v>
      </c>
    </row>
    <row r="912" spans="2:10" x14ac:dyDescent="0.35">
      <c r="B912" s="8">
        <f t="shared" si="14"/>
        <v>910</v>
      </c>
      <c r="C912" s="8">
        <v>88613</v>
      </c>
      <c r="D912" s="8">
        <v>5761</v>
      </c>
      <c r="E912" s="8">
        <v>70460</v>
      </c>
      <c r="F912" s="8" t="s">
        <v>391</v>
      </c>
      <c r="G912" s="8" t="s">
        <v>633</v>
      </c>
      <c r="H912" s="8" t="s">
        <v>502</v>
      </c>
      <c r="I912" s="8" t="s">
        <v>634</v>
      </c>
      <c r="J912" s="113">
        <v>177585.20379999999</v>
      </c>
    </row>
    <row r="913" spans="2:10" x14ac:dyDescent="0.35">
      <c r="B913" s="8">
        <f t="shared" si="14"/>
        <v>911</v>
      </c>
      <c r="C913" s="8">
        <v>88598</v>
      </c>
      <c r="D913" s="8">
        <v>8950</v>
      </c>
      <c r="E913" s="8">
        <v>70445</v>
      </c>
      <c r="F913" s="8" t="s">
        <v>391</v>
      </c>
      <c r="G913" s="8" t="s">
        <v>635</v>
      </c>
      <c r="H913" s="8" t="s">
        <v>502</v>
      </c>
      <c r="I913" s="8" t="s">
        <v>634</v>
      </c>
      <c r="J913" s="113">
        <v>185930.6447</v>
      </c>
    </row>
    <row r="914" spans="2:10" x14ac:dyDescent="0.35">
      <c r="B914" s="8">
        <f t="shared" si="14"/>
        <v>912</v>
      </c>
      <c r="C914" s="8">
        <v>97545</v>
      </c>
      <c r="D914" s="8">
        <v>305</v>
      </c>
      <c r="E914" s="8">
        <v>94080</v>
      </c>
      <c r="F914" s="8" t="s">
        <v>358</v>
      </c>
      <c r="G914" s="8" t="s">
        <v>636</v>
      </c>
      <c r="H914" s="8" t="s">
        <v>360</v>
      </c>
      <c r="I914" s="8" t="s">
        <v>361</v>
      </c>
      <c r="J914" s="113">
        <v>1172798.3529999999</v>
      </c>
    </row>
    <row r="915" spans="2:10" x14ac:dyDescent="0.35">
      <c r="B915" s="8">
        <f t="shared" si="14"/>
        <v>913</v>
      </c>
      <c r="C915" s="8">
        <v>97506</v>
      </c>
      <c r="D915" s="8">
        <v>383</v>
      </c>
      <c r="E915" s="8">
        <v>94015</v>
      </c>
      <c r="F915" s="8" t="s">
        <v>358</v>
      </c>
      <c r="G915" s="8" t="s">
        <v>610</v>
      </c>
      <c r="H915" s="8" t="s">
        <v>360</v>
      </c>
      <c r="I915" s="8" t="s">
        <v>361</v>
      </c>
      <c r="J915" s="113">
        <v>1151313.6939999999</v>
      </c>
    </row>
    <row r="916" spans="2:10" x14ac:dyDescent="0.35">
      <c r="B916" s="8">
        <f t="shared" si="14"/>
        <v>914</v>
      </c>
      <c r="C916" s="8">
        <v>97505</v>
      </c>
      <c r="D916" s="8">
        <v>1091</v>
      </c>
      <c r="E916" s="8">
        <v>94014</v>
      </c>
      <c r="F916" s="8" t="s">
        <v>358</v>
      </c>
      <c r="G916" s="8" t="s">
        <v>610</v>
      </c>
      <c r="H916" s="8" t="s">
        <v>360</v>
      </c>
      <c r="I916" s="8" t="s">
        <v>361</v>
      </c>
      <c r="J916" s="113">
        <v>1019830.18</v>
      </c>
    </row>
    <row r="917" spans="2:10" x14ac:dyDescent="0.35">
      <c r="B917" s="8">
        <f t="shared" si="14"/>
        <v>915</v>
      </c>
      <c r="C917" s="8">
        <v>97540</v>
      </c>
      <c r="D917" s="8">
        <v>1552</v>
      </c>
      <c r="E917" s="8">
        <v>94066</v>
      </c>
      <c r="F917" s="8" t="s">
        <v>358</v>
      </c>
      <c r="G917" s="8" t="s">
        <v>637</v>
      </c>
      <c r="H917" s="8" t="s">
        <v>360</v>
      </c>
      <c r="I917" s="8" t="s">
        <v>361</v>
      </c>
      <c r="J917" s="113">
        <v>1155320.425</v>
      </c>
    </row>
    <row r="918" spans="2:10" x14ac:dyDescent="0.35">
      <c r="B918" s="8">
        <f t="shared" si="14"/>
        <v>916</v>
      </c>
      <c r="C918" s="8">
        <v>97501</v>
      </c>
      <c r="D918" s="8">
        <v>1584</v>
      </c>
      <c r="E918" s="8">
        <v>94010</v>
      </c>
      <c r="F918" s="8" t="s">
        <v>358</v>
      </c>
      <c r="G918" s="8" t="s">
        <v>638</v>
      </c>
      <c r="H918" s="8" t="s">
        <v>360</v>
      </c>
      <c r="I918" s="8" t="s">
        <v>361</v>
      </c>
      <c r="J918" s="113">
        <v>2886577.165</v>
      </c>
    </row>
    <row r="919" spans="2:10" x14ac:dyDescent="0.35">
      <c r="B919" s="8">
        <f t="shared" si="14"/>
        <v>917</v>
      </c>
      <c r="C919" s="8">
        <v>97701</v>
      </c>
      <c r="D919" s="8">
        <v>2753</v>
      </c>
      <c r="E919" s="8">
        <v>94401</v>
      </c>
      <c r="F919" s="8" t="s">
        <v>358</v>
      </c>
      <c r="G919" s="8" t="s">
        <v>359</v>
      </c>
      <c r="H919" s="8" t="s">
        <v>360</v>
      </c>
      <c r="I919" s="8" t="s">
        <v>361</v>
      </c>
      <c r="J919" s="113">
        <v>1069304.625</v>
      </c>
    </row>
    <row r="920" spans="2:10" x14ac:dyDescent="0.35">
      <c r="B920" s="8">
        <f t="shared" si="14"/>
        <v>918</v>
      </c>
      <c r="C920" s="8">
        <v>97521</v>
      </c>
      <c r="D920" s="8">
        <v>5308</v>
      </c>
      <c r="E920" s="8">
        <v>94030</v>
      </c>
      <c r="F920" s="8" t="s">
        <v>358</v>
      </c>
      <c r="G920" s="8" t="s">
        <v>639</v>
      </c>
      <c r="H920" s="8" t="s">
        <v>360</v>
      </c>
      <c r="I920" s="8" t="s">
        <v>361</v>
      </c>
      <c r="J920" s="113">
        <v>1788303.848</v>
      </c>
    </row>
    <row r="921" spans="2:10" x14ac:dyDescent="0.35">
      <c r="B921" s="8">
        <f t="shared" si="14"/>
        <v>919</v>
      </c>
      <c r="C921" s="8">
        <v>97500</v>
      </c>
      <c r="D921" s="8">
        <v>13504</v>
      </c>
      <c r="E921" s="8">
        <v>94005</v>
      </c>
      <c r="F921" s="8" t="s">
        <v>358</v>
      </c>
      <c r="G921" s="8" t="s">
        <v>611</v>
      </c>
      <c r="H921" s="8" t="s">
        <v>360</v>
      </c>
      <c r="I921" s="8" t="s">
        <v>361</v>
      </c>
      <c r="J921" s="113">
        <v>1179494.794</v>
      </c>
    </row>
    <row r="922" spans="2:10" x14ac:dyDescent="0.35">
      <c r="B922" s="8">
        <f t="shared" si="14"/>
        <v>920</v>
      </c>
      <c r="C922" s="8">
        <v>92036</v>
      </c>
      <c r="D922" s="8">
        <v>25</v>
      </c>
      <c r="E922" s="8">
        <v>77573</v>
      </c>
      <c r="F922" s="8" t="s">
        <v>354</v>
      </c>
      <c r="G922" s="8" t="s">
        <v>640</v>
      </c>
      <c r="H922" s="8" t="s">
        <v>366</v>
      </c>
      <c r="I922" s="8" t="s">
        <v>371</v>
      </c>
      <c r="J922" s="113">
        <v>326049.00089999998</v>
      </c>
    </row>
    <row r="923" spans="2:10" x14ac:dyDescent="0.35">
      <c r="B923" s="8">
        <f t="shared" si="14"/>
        <v>921</v>
      </c>
      <c r="C923" s="8">
        <v>92013</v>
      </c>
      <c r="D923" s="8">
        <v>1064</v>
      </c>
      <c r="E923" s="8">
        <v>77539</v>
      </c>
      <c r="F923" s="8" t="s">
        <v>354</v>
      </c>
      <c r="G923" s="8" t="s">
        <v>641</v>
      </c>
      <c r="H923" s="8" t="s">
        <v>366</v>
      </c>
      <c r="I923" s="8" t="s">
        <v>371</v>
      </c>
      <c r="J923" s="113">
        <v>239003.1078</v>
      </c>
    </row>
    <row r="924" spans="2:10" x14ac:dyDescent="0.35">
      <c r="B924" s="8">
        <f t="shared" si="14"/>
        <v>922</v>
      </c>
      <c r="C924" s="8">
        <v>92050</v>
      </c>
      <c r="D924" s="8">
        <v>3365</v>
      </c>
      <c r="E924" s="8">
        <v>77590</v>
      </c>
      <c r="F924" s="8" t="s">
        <v>354</v>
      </c>
      <c r="G924" s="8" t="s">
        <v>642</v>
      </c>
      <c r="H924" s="8" t="s">
        <v>366</v>
      </c>
      <c r="I924" s="8" t="s">
        <v>371</v>
      </c>
      <c r="J924" s="113">
        <v>164830.7659</v>
      </c>
    </row>
    <row r="925" spans="2:10" x14ac:dyDescent="0.35">
      <c r="B925" s="8">
        <f t="shared" si="14"/>
        <v>923</v>
      </c>
      <c r="C925" s="8">
        <v>92033</v>
      </c>
      <c r="D925" s="8">
        <v>7035</v>
      </c>
      <c r="E925" s="8">
        <v>77568</v>
      </c>
      <c r="F925" s="8" t="s">
        <v>354</v>
      </c>
      <c r="G925" s="8" t="s">
        <v>643</v>
      </c>
      <c r="H925" s="8" t="s">
        <v>366</v>
      </c>
      <c r="I925" s="8" t="s">
        <v>371</v>
      </c>
      <c r="J925" s="113">
        <v>211769.25750000001</v>
      </c>
    </row>
    <row r="926" spans="2:10" x14ac:dyDescent="0.35">
      <c r="B926" s="8">
        <f t="shared" si="14"/>
        <v>924</v>
      </c>
      <c r="C926" s="8">
        <v>91993</v>
      </c>
      <c r="D926" s="8">
        <v>8194</v>
      </c>
      <c r="E926" s="8">
        <v>77510</v>
      </c>
      <c r="F926" s="8" t="s">
        <v>354</v>
      </c>
      <c r="G926" s="8" t="s">
        <v>644</v>
      </c>
      <c r="H926" s="8" t="s">
        <v>366</v>
      </c>
      <c r="I926" s="8" t="s">
        <v>371</v>
      </c>
      <c r="J926" s="113">
        <v>265195.49859999999</v>
      </c>
    </row>
    <row r="927" spans="2:10" x14ac:dyDescent="0.35">
      <c r="B927" s="8">
        <f t="shared" si="14"/>
        <v>925</v>
      </c>
      <c r="C927" s="8">
        <v>92051</v>
      </c>
      <c r="D927" s="8">
        <v>8266</v>
      </c>
      <c r="E927" s="8">
        <v>77591</v>
      </c>
      <c r="F927" s="8" t="s">
        <v>354</v>
      </c>
      <c r="G927" s="8" t="s">
        <v>642</v>
      </c>
      <c r="H927" s="8" t="s">
        <v>366</v>
      </c>
      <c r="I927" s="8" t="s">
        <v>371</v>
      </c>
      <c r="J927" s="113">
        <v>198019.77050000001</v>
      </c>
    </row>
    <row r="928" spans="2:10" x14ac:dyDescent="0.35">
      <c r="B928" s="8">
        <f t="shared" si="14"/>
        <v>926</v>
      </c>
      <c r="C928" s="8">
        <v>92029</v>
      </c>
      <c r="D928" s="8">
        <v>9517</v>
      </c>
      <c r="E928" s="8">
        <v>77563</v>
      </c>
      <c r="F928" s="8" t="s">
        <v>354</v>
      </c>
      <c r="G928" s="8" t="s">
        <v>645</v>
      </c>
      <c r="H928" s="8" t="s">
        <v>366</v>
      </c>
      <c r="I928" s="8" t="s">
        <v>371</v>
      </c>
      <c r="J928" s="113">
        <v>230575.5577</v>
      </c>
    </row>
    <row r="929" spans="2:10" x14ac:dyDescent="0.35">
      <c r="B929" s="8">
        <f t="shared" si="14"/>
        <v>927</v>
      </c>
      <c r="C929" s="8">
        <v>92000</v>
      </c>
      <c r="D929" s="8">
        <v>9797</v>
      </c>
      <c r="E929" s="8">
        <v>77518</v>
      </c>
      <c r="F929" s="8" t="s">
        <v>354</v>
      </c>
      <c r="G929" s="8" t="s">
        <v>646</v>
      </c>
      <c r="H929" s="8" t="s">
        <v>366</v>
      </c>
      <c r="I929" s="8" t="s">
        <v>371</v>
      </c>
      <c r="J929" s="113">
        <v>178684.65460000001</v>
      </c>
    </row>
    <row r="930" spans="2:10" x14ac:dyDescent="0.35">
      <c r="B930" s="8">
        <f t="shared" si="14"/>
        <v>928</v>
      </c>
      <c r="C930" s="8">
        <v>92024</v>
      </c>
      <c r="D930" s="8">
        <v>10555</v>
      </c>
      <c r="E930" s="8">
        <v>77554</v>
      </c>
      <c r="F930" s="8" t="s">
        <v>354</v>
      </c>
      <c r="G930" s="8" t="s">
        <v>370</v>
      </c>
      <c r="H930" s="8" t="s">
        <v>366</v>
      </c>
      <c r="I930" s="8" t="s">
        <v>371</v>
      </c>
      <c r="J930" s="113">
        <v>460628.0894</v>
      </c>
    </row>
    <row r="931" spans="2:10" x14ac:dyDescent="0.35">
      <c r="B931" s="8">
        <f t="shared" si="14"/>
        <v>929</v>
      </c>
      <c r="C931" s="8">
        <v>92031</v>
      </c>
      <c r="D931" s="8">
        <v>11972</v>
      </c>
      <c r="E931" s="8">
        <v>77565</v>
      </c>
      <c r="F931" s="8" t="s">
        <v>354</v>
      </c>
      <c r="G931" s="8" t="s">
        <v>647</v>
      </c>
      <c r="H931" s="8" t="s">
        <v>366</v>
      </c>
      <c r="I931" s="8" t="s">
        <v>371</v>
      </c>
      <c r="J931" s="113">
        <v>336737.36339999997</v>
      </c>
    </row>
    <row r="932" spans="2:10" x14ac:dyDescent="0.35">
      <c r="B932" s="8">
        <f t="shared" si="14"/>
        <v>930</v>
      </c>
      <c r="C932" s="8">
        <v>69934</v>
      </c>
      <c r="D932" s="8">
        <v>1930</v>
      </c>
      <c r="E932" s="8">
        <v>28412</v>
      </c>
      <c r="F932" s="8" t="s">
        <v>648</v>
      </c>
      <c r="G932" s="8" t="s">
        <v>50</v>
      </c>
      <c r="H932" s="8" t="s">
        <v>18</v>
      </c>
      <c r="I932" s="8" t="s">
        <v>649</v>
      </c>
      <c r="J932" s="113">
        <v>292996.94510000001</v>
      </c>
    </row>
    <row r="933" spans="2:10" x14ac:dyDescent="0.35">
      <c r="B933" s="8">
        <f t="shared" si="14"/>
        <v>931</v>
      </c>
      <c r="C933" s="8">
        <v>69925</v>
      </c>
      <c r="D933" s="8">
        <v>2083</v>
      </c>
      <c r="E933" s="8">
        <v>28403</v>
      </c>
      <c r="F933" s="8" t="s">
        <v>648</v>
      </c>
      <c r="G933" s="8" t="s">
        <v>50</v>
      </c>
      <c r="H933" s="8" t="s">
        <v>18</v>
      </c>
      <c r="I933" s="8" t="s">
        <v>649</v>
      </c>
      <c r="J933" s="113">
        <v>276614.4742</v>
      </c>
    </row>
    <row r="934" spans="2:10" x14ac:dyDescent="0.35">
      <c r="B934" s="8">
        <f t="shared" si="14"/>
        <v>932</v>
      </c>
      <c r="C934" s="8">
        <v>69933</v>
      </c>
      <c r="D934" s="8">
        <v>2452</v>
      </c>
      <c r="E934" s="8">
        <v>28411</v>
      </c>
      <c r="F934" s="8" t="s">
        <v>648</v>
      </c>
      <c r="G934" s="8" t="s">
        <v>50</v>
      </c>
      <c r="H934" s="8" t="s">
        <v>18</v>
      </c>
      <c r="I934" s="8" t="s">
        <v>649</v>
      </c>
      <c r="J934" s="113">
        <v>346117.15840000001</v>
      </c>
    </row>
    <row r="935" spans="2:10" x14ac:dyDescent="0.35">
      <c r="B935" s="8">
        <f t="shared" si="14"/>
        <v>933</v>
      </c>
      <c r="C935" s="8">
        <v>69961</v>
      </c>
      <c r="D935" s="8">
        <v>2494</v>
      </c>
      <c r="E935" s="8">
        <v>28451</v>
      </c>
      <c r="F935" s="8" t="s">
        <v>648</v>
      </c>
      <c r="G935" s="8" t="s">
        <v>650</v>
      </c>
      <c r="H935" s="8" t="s">
        <v>486</v>
      </c>
      <c r="I935" s="8" t="s">
        <v>651</v>
      </c>
      <c r="J935" s="113">
        <v>281806.01429999998</v>
      </c>
    </row>
    <row r="936" spans="2:10" x14ac:dyDescent="0.35">
      <c r="B936" s="8">
        <f t="shared" si="14"/>
        <v>934</v>
      </c>
      <c r="C936" s="8">
        <v>69931</v>
      </c>
      <c r="D936" s="8">
        <v>2630</v>
      </c>
      <c r="E936" s="8">
        <v>28409</v>
      </c>
      <c r="F936" s="8" t="s">
        <v>648</v>
      </c>
      <c r="G936" s="8" t="s">
        <v>50</v>
      </c>
      <c r="H936" s="8" t="s">
        <v>18</v>
      </c>
      <c r="I936" s="8" t="s">
        <v>649</v>
      </c>
      <c r="J936" s="113">
        <v>378445.8027</v>
      </c>
    </row>
    <row r="937" spans="2:10" x14ac:dyDescent="0.35">
      <c r="B937" s="8">
        <f t="shared" si="14"/>
        <v>935</v>
      </c>
      <c r="C937" s="8">
        <v>69927</v>
      </c>
      <c r="D937" s="8">
        <v>2914</v>
      </c>
      <c r="E937" s="8">
        <v>28405</v>
      </c>
      <c r="F937" s="8" t="s">
        <v>648</v>
      </c>
      <c r="G937" s="8" t="s">
        <v>50</v>
      </c>
      <c r="H937" s="8" t="s">
        <v>18</v>
      </c>
      <c r="I937" s="8" t="s">
        <v>649</v>
      </c>
      <c r="J937" s="113">
        <v>273300.31109999999</v>
      </c>
    </row>
    <row r="938" spans="2:10" x14ac:dyDescent="0.35">
      <c r="B938" s="8">
        <f t="shared" si="14"/>
        <v>936</v>
      </c>
      <c r="C938" s="8">
        <v>69923</v>
      </c>
      <c r="D938" s="8">
        <v>4858</v>
      </c>
      <c r="E938" s="8">
        <v>28401</v>
      </c>
      <c r="F938" s="8" t="s">
        <v>648</v>
      </c>
      <c r="G938" s="8" t="s">
        <v>50</v>
      </c>
      <c r="H938" s="8" t="s">
        <v>18</v>
      </c>
      <c r="I938" s="8" t="s">
        <v>649</v>
      </c>
      <c r="J938" s="113">
        <v>223369.57139999999</v>
      </c>
    </row>
    <row r="939" spans="2:10" x14ac:dyDescent="0.35">
      <c r="B939" s="8">
        <f t="shared" si="14"/>
        <v>937</v>
      </c>
      <c r="C939" s="8">
        <v>69983</v>
      </c>
      <c r="D939" s="8">
        <v>11402</v>
      </c>
      <c r="E939" s="8">
        <v>28479</v>
      </c>
      <c r="F939" s="8" t="s">
        <v>648</v>
      </c>
      <c r="G939" s="8" t="s">
        <v>652</v>
      </c>
      <c r="H939" s="8" t="s">
        <v>486</v>
      </c>
      <c r="I939" s="8" t="s">
        <v>651</v>
      </c>
      <c r="J939" s="113">
        <v>289899.67729999998</v>
      </c>
    </row>
    <row r="940" spans="2:10" x14ac:dyDescent="0.35">
      <c r="B940" s="8">
        <f t="shared" si="14"/>
        <v>938</v>
      </c>
      <c r="C940" s="8">
        <v>69941</v>
      </c>
      <c r="D940" s="8">
        <v>11730</v>
      </c>
      <c r="E940" s="8">
        <v>28428</v>
      </c>
      <c r="F940" s="8" t="s">
        <v>648</v>
      </c>
      <c r="G940" s="8" t="s">
        <v>653</v>
      </c>
      <c r="H940" s="8" t="s">
        <v>18</v>
      </c>
      <c r="I940" s="8" t="s">
        <v>649</v>
      </c>
      <c r="J940" s="113">
        <v>419524.46299999999</v>
      </c>
    </row>
    <row r="941" spans="2:10" x14ac:dyDescent="0.35">
      <c r="B941" s="8">
        <f t="shared" si="14"/>
        <v>939</v>
      </c>
      <c r="C941" s="8">
        <v>69984</v>
      </c>
      <c r="D941" s="8">
        <v>20239</v>
      </c>
      <c r="E941" s="8">
        <v>28480</v>
      </c>
      <c r="F941" s="8" t="s">
        <v>648</v>
      </c>
      <c r="G941" s="8" t="s">
        <v>654</v>
      </c>
      <c r="H941" s="8" t="s">
        <v>18</v>
      </c>
      <c r="I941" s="8" t="s">
        <v>649</v>
      </c>
      <c r="J941" s="113">
        <v>1040793.632</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D6B8-93D7-4FE5-90E8-75814479A933}">
  <dimension ref="B2:V15"/>
  <sheetViews>
    <sheetView workbookViewId="0">
      <selection activeCell="G17" sqref="G17"/>
    </sheetView>
  </sheetViews>
  <sheetFormatPr defaultRowHeight="14.5" x14ac:dyDescent="0.35"/>
  <cols>
    <col min="2" max="2" width="5.26953125" customWidth="1"/>
    <col min="3" max="3" width="16.90625" customWidth="1"/>
    <col min="4" max="4" width="20.36328125" customWidth="1"/>
    <col min="5" max="5" width="15.26953125" customWidth="1"/>
    <col min="6" max="6" width="13.08984375" customWidth="1"/>
    <col min="7" max="7" width="2.1796875" customWidth="1"/>
    <col min="8" max="8" width="4.26953125" customWidth="1"/>
    <col min="9" max="9" width="15.26953125" customWidth="1"/>
    <col min="10" max="10" width="16.81640625" customWidth="1"/>
    <col min="11" max="11" width="15.08984375" customWidth="1"/>
    <col min="12" max="12" width="15.36328125" customWidth="1"/>
    <col min="13" max="13" width="1.81640625" customWidth="1"/>
    <col min="14" max="14" width="5.26953125" customWidth="1"/>
    <col min="15" max="15" width="16.08984375" customWidth="1"/>
    <col min="16" max="16" width="15.453125" customWidth="1"/>
    <col min="17" max="17" width="15.08984375" customWidth="1"/>
    <col min="18" max="18" width="16.90625" customWidth="1"/>
    <col min="19" max="19" width="16.36328125" customWidth="1"/>
    <col min="20" max="20" width="10.90625" customWidth="1"/>
    <col min="21" max="21" width="10" customWidth="1"/>
  </cols>
  <sheetData>
    <row r="2" spans="2:22" s="23" customFormat="1" x14ac:dyDescent="0.35">
      <c r="B2" s="132" t="s">
        <v>271</v>
      </c>
      <c r="C2" s="132"/>
      <c r="D2" s="132"/>
      <c r="E2" s="132"/>
      <c r="F2" s="132"/>
      <c r="G2" s="91"/>
      <c r="H2" s="135" t="s">
        <v>270</v>
      </c>
      <c r="I2" s="136"/>
      <c r="J2" s="136"/>
      <c r="K2" s="136"/>
      <c r="L2" s="137"/>
      <c r="M2" s="92"/>
      <c r="N2" s="135" t="s">
        <v>269</v>
      </c>
      <c r="O2" s="136"/>
      <c r="P2" s="136"/>
      <c r="Q2" s="136"/>
      <c r="R2" s="137"/>
      <c r="S2" s="90"/>
      <c r="T2" s="90"/>
      <c r="U2" s="84"/>
      <c r="V2" s="84"/>
    </row>
    <row r="3" spans="2:22" ht="34" customHeight="1" x14ac:dyDescent="0.35">
      <c r="B3" s="69" t="s">
        <v>1</v>
      </c>
      <c r="C3" s="69" t="s">
        <v>0</v>
      </c>
      <c r="D3" s="69" t="s">
        <v>64</v>
      </c>
      <c r="E3" s="69" t="s">
        <v>281</v>
      </c>
      <c r="F3" s="85" t="s">
        <v>282</v>
      </c>
      <c r="G3" s="84"/>
      <c r="H3" s="69" t="s">
        <v>1</v>
      </c>
      <c r="I3" s="69" t="s">
        <v>0</v>
      </c>
      <c r="J3" s="69" t="s">
        <v>64</v>
      </c>
      <c r="K3" s="69" t="s">
        <v>281</v>
      </c>
      <c r="L3" s="81" t="s">
        <v>282</v>
      </c>
      <c r="M3" s="84"/>
      <c r="N3" s="69" t="s">
        <v>1</v>
      </c>
      <c r="O3" s="69" t="s">
        <v>0</v>
      </c>
      <c r="P3" s="69" t="s">
        <v>64</v>
      </c>
      <c r="Q3" s="69" t="s">
        <v>281</v>
      </c>
      <c r="R3" s="81" t="s">
        <v>282</v>
      </c>
    </row>
    <row r="4" spans="2:22" x14ac:dyDescent="0.35">
      <c r="B4" s="8">
        <v>1</v>
      </c>
      <c r="C4" s="8" t="s">
        <v>13</v>
      </c>
      <c r="D4" s="76">
        <v>912536</v>
      </c>
      <c r="E4" s="76">
        <v>399323</v>
      </c>
      <c r="F4" s="2" t="s">
        <v>294</v>
      </c>
      <c r="G4" s="78"/>
      <c r="H4" s="8">
        <v>1</v>
      </c>
      <c r="I4" s="22" t="s">
        <v>8</v>
      </c>
      <c r="J4" s="74">
        <v>42590</v>
      </c>
      <c r="K4" s="74">
        <v>32563</v>
      </c>
      <c r="L4" s="2" t="s">
        <v>185</v>
      </c>
      <c r="N4" s="13">
        <v>1</v>
      </c>
      <c r="O4" s="15" t="s">
        <v>36</v>
      </c>
      <c r="P4" s="74">
        <v>285676</v>
      </c>
      <c r="Q4" s="74">
        <v>114967</v>
      </c>
      <c r="R4" s="2" t="s">
        <v>311</v>
      </c>
    </row>
    <row r="5" spans="2:22" x14ac:dyDescent="0.35">
      <c r="B5" s="8">
        <v>2</v>
      </c>
      <c r="C5" s="8" t="s">
        <v>14</v>
      </c>
      <c r="D5" s="76">
        <v>8188988</v>
      </c>
      <c r="E5" s="76">
        <v>3376703</v>
      </c>
      <c r="F5" s="2" t="s">
        <v>295</v>
      </c>
      <c r="G5" s="78"/>
      <c r="H5" s="8">
        <v>2</v>
      </c>
      <c r="I5" s="22" t="s">
        <v>7</v>
      </c>
      <c r="J5" s="74">
        <v>299399</v>
      </c>
      <c r="K5" s="74">
        <v>132485</v>
      </c>
      <c r="L5" s="2" t="s">
        <v>214</v>
      </c>
      <c r="N5" s="13">
        <v>2</v>
      </c>
      <c r="O5" s="15" t="s">
        <v>24</v>
      </c>
      <c r="P5" s="74">
        <v>679304</v>
      </c>
      <c r="Q5" s="74">
        <v>292991</v>
      </c>
      <c r="R5" s="2" t="s">
        <v>312</v>
      </c>
    </row>
    <row r="6" spans="2:22" s="6" customFormat="1" x14ac:dyDescent="0.35">
      <c r="B6" s="29">
        <v>3</v>
      </c>
      <c r="C6" s="29" t="s">
        <v>15</v>
      </c>
      <c r="D6" s="77">
        <v>251454</v>
      </c>
      <c r="E6" s="77">
        <v>110374</v>
      </c>
      <c r="F6" s="83" t="s">
        <v>296</v>
      </c>
      <c r="G6" s="79"/>
      <c r="H6" s="8">
        <v>3</v>
      </c>
      <c r="I6" s="22" t="s">
        <v>2</v>
      </c>
      <c r="J6" s="75">
        <v>150803</v>
      </c>
      <c r="K6" s="75">
        <v>70197</v>
      </c>
      <c r="L6" s="2" t="s">
        <v>305</v>
      </c>
      <c r="N6" s="13">
        <v>3</v>
      </c>
      <c r="O6" s="15" t="s">
        <v>25</v>
      </c>
      <c r="P6" s="75">
        <v>883012</v>
      </c>
      <c r="Q6" s="75">
        <v>402471</v>
      </c>
      <c r="R6" s="83" t="s">
        <v>313</v>
      </c>
    </row>
    <row r="7" spans="2:22" ht="13" customHeight="1" x14ac:dyDescent="0.35">
      <c r="B7" s="8">
        <v>4</v>
      </c>
      <c r="C7" s="8" t="s">
        <v>16</v>
      </c>
      <c r="D7" s="76">
        <v>106997</v>
      </c>
      <c r="E7" s="76">
        <v>114450</v>
      </c>
      <c r="F7" s="83" t="s">
        <v>297</v>
      </c>
      <c r="G7" s="78"/>
      <c r="H7" s="8">
        <v>4</v>
      </c>
      <c r="I7" s="22" t="s">
        <v>12</v>
      </c>
      <c r="J7" s="74">
        <v>837945</v>
      </c>
      <c r="K7" s="74">
        <v>403168</v>
      </c>
      <c r="L7" s="2" t="s">
        <v>306</v>
      </c>
      <c r="N7" s="13">
        <v>4</v>
      </c>
      <c r="O7" s="18" t="s">
        <v>26</v>
      </c>
      <c r="P7" s="74">
        <v>112854</v>
      </c>
      <c r="Q7" s="74">
        <v>42041</v>
      </c>
      <c r="R7" s="83" t="s">
        <v>296</v>
      </c>
    </row>
    <row r="8" spans="2:22" x14ac:dyDescent="0.35">
      <c r="B8" s="8">
        <v>5</v>
      </c>
      <c r="C8" s="8" t="s">
        <v>17</v>
      </c>
      <c r="D8" s="76">
        <v>1000193</v>
      </c>
      <c r="E8" s="76">
        <v>398609</v>
      </c>
      <c r="F8" s="83" t="s">
        <v>298</v>
      </c>
      <c r="G8" s="78"/>
      <c r="H8" s="8">
        <v>5</v>
      </c>
      <c r="I8" s="22" t="s">
        <v>10</v>
      </c>
      <c r="J8" s="74">
        <v>66051</v>
      </c>
      <c r="K8" s="74">
        <v>27280</v>
      </c>
      <c r="L8" s="2" t="s">
        <v>256</v>
      </c>
      <c r="N8" s="13">
        <v>5</v>
      </c>
      <c r="O8" s="15" t="s">
        <v>27</v>
      </c>
      <c r="P8" s="74">
        <v>75144</v>
      </c>
      <c r="Q8" s="74">
        <v>31090</v>
      </c>
      <c r="R8" s="83" t="s">
        <v>317</v>
      </c>
    </row>
    <row r="9" spans="2:22" x14ac:dyDescent="0.35">
      <c r="B9" s="8">
        <v>6</v>
      </c>
      <c r="C9" s="8" t="s">
        <v>18</v>
      </c>
      <c r="D9" s="76">
        <v>174342</v>
      </c>
      <c r="E9" s="76">
        <v>85154</v>
      </c>
      <c r="F9" s="83" t="s">
        <v>299</v>
      </c>
      <c r="G9" s="78"/>
      <c r="H9" s="8">
        <v>6</v>
      </c>
      <c r="I9" s="22" t="s">
        <v>6</v>
      </c>
      <c r="J9" s="74">
        <v>131373</v>
      </c>
      <c r="K9" s="74">
        <v>57421</v>
      </c>
      <c r="L9" s="2" t="s">
        <v>176</v>
      </c>
      <c r="N9" s="13">
        <v>6</v>
      </c>
      <c r="O9" s="15" t="s">
        <v>28</v>
      </c>
      <c r="P9" s="74">
        <v>62311</v>
      </c>
      <c r="Q9" s="74">
        <v>24448</v>
      </c>
      <c r="R9" s="83" t="s">
        <v>182</v>
      </c>
    </row>
    <row r="10" spans="2:22" x14ac:dyDescent="0.35">
      <c r="B10" s="8">
        <v>7</v>
      </c>
      <c r="C10" s="8" t="s">
        <v>21</v>
      </c>
      <c r="D10" s="76">
        <v>103473</v>
      </c>
      <c r="E10" s="76">
        <v>95464</v>
      </c>
      <c r="F10" s="83" t="s">
        <v>300</v>
      </c>
      <c r="G10" s="78"/>
      <c r="H10" s="8">
        <v>7</v>
      </c>
      <c r="I10" s="22" t="s">
        <v>9</v>
      </c>
      <c r="J10" s="74">
        <v>115710</v>
      </c>
      <c r="K10" s="74">
        <v>46583</v>
      </c>
      <c r="L10" s="2" t="s">
        <v>309</v>
      </c>
      <c r="N10" s="13">
        <v>7</v>
      </c>
      <c r="O10" s="15" t="s">
        <v>29</v>
      </c>
      <c r="P10" s="74">
        <v>856565</v>
      </c>
      <c r="Q10" s="74">
        <v>307951</v>
      </c>
      <c r="R10" s="83" t="s">
        <v>314</v>
      </c>
    </row>
    <row r="11" spans="2:22" x14ac:dyDescent="0.35">
      <c r="B11" s="8">
        <v>8</v>
      </c>
      <c r="C11" s="8" t="s">
        <v>22</v>
      </c>
      <c r="D11" s="76">
        <v>412066</v>
      </c>
      <c r="E11" s="76">
        <v>189689</v>
      </c>
      <c r="F11" s="83" t="s">
        <v>301</v>
      </c>
      <c r="G11" s="78"/>
      <c r="H11" s="8">
        <v>8</v>
      </c>
      <c r="I11" s="22" t="s">
        <v>5</v>
      </c>
      <c r="J11" s="74">
        <v>48726</v>
      </c>
      <c r="K11" s="74">
        <v>33542</v>
      </c>
      <c r="L11" s="2" t="s">
        <v>184</v>
      </c>
      <c r="N11" s="13">
        <v>8</v>
      </c>
      <c r="O11" s="15" t="s">
        <v>30</v>
      </c>
      <c r="P11" s="74">
        <v>216706</v>
      </c>
      <c r="Q11" s="74">
        <v>88030</v>
      </c>
      <c r="R11" s="83" t="s">
        <v>318</v>
      </c>
    </row>
    <row r="12" spans="2:22" x14ac:dyDescent="0.35">
      <c r="B12" s="8">
        <v>9</v>
      </c>
      <c r="C12" s="8" t="s">
        <v>19</v>
      </c>
      <c r="D12" s="76">
        <v>290935</v>
      </c>
      <c r="E12" s="76">
        <v>129031</v>
      </c>
      <c r="F12" s="83" t="s">
        <v>302</v>
      </c>
      <c r="G12" s="78"/>
      <c r="H12" s="8">
        <v>9</v>
      </c>
      <c r="I12" s="22" t="s">
        <v>11</v>
      </c>
      <c r="J12" s="74">
        <v>82107</v>
      </c>
      <c r="K12" s="74">
        <v>34736</v>
      </c>
      <c r="L12" s="2" t="s">
        <v>308</v>
      </c>
      <c r="N12" s="13">
        <v>9</v>
      </c>
      <c r="O12" s="15" t="s">
        <v>31</v>
      </c>
      <c r="P12" s="74">
        <v>211387</v>
      </c>
      <c r="Q12" s="74">
        <v>92424</v>
      </c>
      <c r="R12" s="83" t="s">
        <v>315</v>
      </c>
    </row>
    <row r="13" spans="2:22" s="6" customFormat="1" x14ac:dyDescent="0.35">
      <c r="B13" s="29">
        <v>10</v>
      </c>
      <c r="C13" s="29" t="s">
        <v>20</v>
      </c>
      <c r="D13" s="77">
        <v>935699</v>
      </c>
      <c r="E13" s="77">
        <v>420591</v>
      </c>
      <c r="F13" s="83" t="s">
        <v>303</v>
      </c>
      <c r="G13" s="79"/>
      <c r="H13" s="29">
        <v>10</v>
      </c>
      <c r="I13" s="64" t="s">
        <v>4</v>
      </c>
      <c r="J13" s="75">
        <v>21944</v>
      </c>
      <c r="K13" s="75">
        <v>9874</v>
      </c>
      <c r="L13" s="2" t="s">
        <v>168</v>
      </c>
      <c r="N13" s="13">
        <v>10</v>
      </c>
      <c r="O13" s="15" t="s">
        <v>32</v>
      </c>
      <c r="P13" s="75">
        <v>2384290</v>
      </c>
      <c r="Q13" s="75">
        <v>900425</v>
      </c>
      <c r="R13" s="83" t="s">
        <v>316</v>
      </c>
    </row>
    <row r="14" spans="2:22" s="6" customFormat="1" x14ac:dyDescent="0.35">
      <c r="B14" s="29">
        <v>11</v>
      </c>
      <c r="C14" s="29" t="s">
        <v>23</v>
      </c>
      <c r="D14" s="77">
        <v>4678666</v>
      </c>
      <c r="E14" s="77">
        <v>2045383</v>
      </c>
      <c r="F14" s="83" t="s">
        <v>304</v>
      </c>
      <c r="G14" s="79"/>
      <c r="H14" s="29">
        <v>11</v>
      </c>
      <c r="I14" s="64" t="s">
        <v>3</v>
      </c>
      <c r="J14" s="75">
        <v>322565</v>
      </c>
      <c r="K14" s="75">
        <v>135040</v>
      </c>
      <c r="L14" s="2" t="s">
        <v>279</v>
      </c>
      <c r="N14" s="133" t="s">
        <v>42</v>
      </c>
      <c r="O14" s="134"/>
      <c r="P14" s="87">
        <f>SUM(P4:P13)</f>
        <v>5767249</v>
      </c>
      <c r="Q14" s="87">
        <f>SUM(Q4:Q13)</f>
        <v>2296838</v>
      </c>
      <c r="R14" s="89" t="s">
        <v>319</v>
      </c>
    </row>
    <row r="15" spans="2:22" x14ac:dyDescent="0.35">
      <c r="B15" s="131" t="s">
        <v>42</v>
      </c>
      <c r="C15" s="131"/>
      <c r="D15" s="88">
        <f>SUM(D4:D14)</f>
        <v>17055349</v>
      </c>
      <c r="E15" s="88">
        <f>SUM(E4:E14)</f>
        <v>7364771</v>
      </c>
      <c r="F15" s="89" t="s">
        <v>307</v>
      </c>
      <c r="G15" s="78"/>
      <c r="H15" s="131" t="s">
        <v>42</v>
      </c>
      <c r="I15" s="131"/>
      <c r="J15" s="86">
        <f>SUM(J4:J14)</f>
        <v>2119213</v>
      </c>
      <c r="K15" s="86">
        <f>SUM(K4:K14)</f>
        <v>982889</v>
      </c>
      <c r="L15" s="89" t="s">
        <v>310</v>
      </c>
    </row>
  </sheetData>
  <mergeCells count="6">
    <mergeCell ref="B15:C15"/>
    <mergeCell ref="B2:F2"/>
    <mergeCell ref="H15:I15"/>
    <mergeCell ref="N14:O14"/>
    <mergeCell ref="H2:L2"/>
    <mergeCell ref="N2:R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7D5FB7-AD7E-405D-8565-2D9FB6B46A0A}">
  <dimension ref="B2:L39"/>
  <sheetViews>
    <sheetView zoomScaleNormal="100" workbookViewId="0">
      <selection activeCell="H7" sqref="H7"/>
    </sheetView>
  </sheetViews>
  <sheetFormatPr defaultRowHeight="14.5" x14ac:dyDescent="0.35"/>
  <cols>
    <col min="2" max="2" width="4.90625" customWidth="1"/>
    <col min="3" max="3" width="16.08984375" customWidth="1"/>
    <col min="4" max="4" width="2.6328125" customWidth="1"/>
    <col min="5" max="5" width="13.7265625" customWidth="1"/>
    <col min="6" max="6" width="16.08984375" customWidth="1"/>
    <col min="7" max="7" width="12.453125" customWidth="1"/>
    <col min="8" max="8" width="14.7265625" customWidth="1"/>
    <col min="9" max="9" width="10.81640625" customWidth="1"/>
    <col min="10" max="10" width="15.1796875" customWidth="1"/>
    <col min="11" max="11" width="14.6328125" customWidth="1"/>
    <col min="12" max="12" width="14" customWidth="1"/>
    <col min="13" max="13" width="11.54296875" customWidth="1"/>
    <col min="14" max="14" width="10.54296875" customWidth="1"/>
  </cols>
  <sheetData>
    <row r="2" spans="2:12" ht="51" customHeight="1" x14ac:dyDescent="0.35">
      <c r="B2" s="16" t="s">
        <v>1</v>
      </c>
      <c r="C2" s="16" t="s">
        <v>0</v>
      </c>
      <c r="D2" s="138" t="s">
        <v>136</v>
      </c>
      <c r="E2" s="138"/>
      <c r="F2" s="28" t="s">
        <v>133</v>
      </c>
      <c r="G2" s="28" t="s">
        <v>138</v>
      </c>
      <c r="H2" s="28" t="s">
        <v>134</v>
      </c>
      <c r="I2" s="28" t="s">
        <v>137</v>
      </c>
      <c r="J2" s="28" t="s">
        <v>135</v>
      </c>
      <c r="K2" s="5" t="s">
        <v>266</v>
      </c>
      <c r="L2" s="5" t="s">
        <v>267</v>
      </c>
    </row>
    <row r="3" spans="2:12" x14ac:dyDescent="0.35">
      <c r="B3" s="13">
        <v>1</v>
      </c>
      <c r="C3" s="13" t="s">
        <v>13</v>
      </c>
      <c r="D3" s="10" t="s">
        <v>33</v>
      </c>
      <c r="E3" s="3">
        <v>4</v>
      </c>
      <c r="F3" s="4">
        <v>1.1000000000000001</v>
      </c>
      <c r="G3" s="20">
        <v>495</v>
      </c>
      <c r="H3" s="20">
        <v>656</v>
      </c>
      <c r="I3" s="20">
        <v>222</v>
      </c>
      <c r="J3" s="20">
        <v>309</v>
      </c>
      <c r="K3" s="2" t="s">
        <v>141</v>
      </c>
      <c r="L3" s="2" t="s">
        <v>255</v>
      </c>
    </row>
    <row r="4" spans="2:12" x14ac:dyDescent="0.35">
      <c r="B4" s="14"/>
      <c r="C4" s="14"/>
      <c r="D4" s="10" t="s">
        <v>34</v>
      </c>
      <c r="E4" s="3">
        <v>5.5</v>
      </c>
      <c r="F4" s="4">
        <v>1.8</v>
      </c>
      <c r="G4" s="20">
        <v>1151</v>
      </c>
      <c r="H4" s="20">
        <v>1611</v>
      </c>
      <c r="I4" s="20">
        <v>531</v>
      </c>
      <c r="J4" s="20">
        <v>1023</v>
      </c>
      <c r="K4" s="2" t="s">
        <v>142</v>
      </c>
      <c r="L4" s="2" t="s">
        <v>242</v>
      </c>
    </row>
    <row r="5" spans="2:12" x14ac:dyDescent="0.35">
      <c r="B5" s="11"/>
      <c r="C5" s="11"/>
      <c r="D5" s="10" t="s">
        <v>35</v>
      </c>
      <c r="E5" s="3">
        <v>7.2</v>
      </c>
      <c r="F5" s="4">
        <v>5.4</v>
      </c>
      <c r="G5" s="20">
        <v>2762</v>
      </c>
      <c r="H5" s="20">
        <v>23965</v>
      </c>
      <c r="I5" s="20">
        <v>1554</v>
      </c>
      <c r="J5" s="20">
        <v>11468</v>
      </c>
      <c r="K5" s="30" t="s">
        <v>140</v>
      </c>
      <c r="L5" s="2" t="s">
        <v>184</v>
      </c>
    </row>
    <row r="6" spans="2:12" x14ac:dyDescent="0.35">
      <c r="B6" s="13">
        <v>2</v>
      </c>
      <c r="C6" s="13" t="s">
        <v>14</v>
      </c>
      <c r="D6" s="10" t="s">
        <v>33</v>
      </c>
      <c r="E6" s="3">
        <v>14.3</v>
      </c>
      <c r="F6" s="4">
        <v>7.9</v>
      </c>
      <c r="G6" s="20">
        <v>1427</v>
      </c>
      <c r="H6" s="20">
        <v>3214</v>
      </c>
      <c r="I6" s="20">
        <v>605</v>
      </c>
      <c r="J6" s="20">
        <v>1293</v>
      </c>
      <c r="K6" s="2" t="s">
        <v>284</v>
      </c>
      <c r="L6" s="2" t="s">
        <v>286</v>
      </c>
    </row>
    <row r="7" spans="2:12" x14ac:dyDescent="0.35">
      <c r="B7" s="14"/>
      <c r="C7" s="14"/>
      <c r="D7" s="10" t="s">
        <v>34</v>
      </c>
      <c r="E7" s="3">
        <v>14.7</v>
      </c>
      <c r="F7" s="4">
        <v>9.6</v>
      </c>
      <c r="G7" s="20">
        <v>1478</v>
      </c>
      <c r="H7" s="20">
        <v>4078</v>
      </c>
      <c r="I7" s="20">
        <v>627</v>
      </c>
      <c r="J7" s="20">
        <v>1658</v>
      </c>
      <c r="K7" s="30" t="s">
        <v>285</v>
      </c>
      <c r="L7" s="2" t="s">
        <v>287</v>
      </c>
    </row>
    <row r="8" spans="2:12" x14ac:dyDescent="0.35">
      <c r="B8" s="11"/>
      <c r="C8" s="11"/>
      <c r="D8" s="10" t="s">
        <v>35</v>
      </c>
      <c r="E8" s="3">
        <v>15.1</v>
      </c>
      <c r="F8" s="4">
        <v>10.9</v>
      </c>
      <c r="G8" s="20">
        <v>1478</v>
      </c>
      <c r="H8" s="20">
        <v>5580</v>
      </c>
      <c r="I8" s="20">
        <v>627</v>
      </c>
      <c r="J8" s="20">
        <v>2298</v>
      </c>
      <c r="K8" s="30" t="s">
        <v>285</v>
      </c>
      <c r="L8" s="2" t="s">
        <v>288</v>
      </c>
    </row>
    <row r="9" spans="2:12" x14ac:dyDescent="0.35">
      <c r="B9" s="13">
        <v>3</v>
      </c>
      <c r="C9" s="13" t="s">
        <v>15</v>
      </c>
      <c r="D9" s="10" t="s">
        <v>33</v>
      </c>
      <c r="E9" s="3">
        <v>1.8</v>
      </c>
      <c r="F9" s="4">
        <v>0.4</v>
      </c>
      <c r="G9" s="20">
        <v>4192</v>
      </c>
      <c r="H9" s="20">
        <v>129</v>
      </c>
      <c r="I9" s="20">
        <v>1997</v>
      </c>
      <c r="J9" s="20">
        <v>48</v>
      </c>
      <c r="K9" s="30" t="s">
        <v>140</v>
      </c>
      <c r="L9" s="2" t="s">
        <v>187</v>
      </c>
    </row>
    <row r="10" spans="2:12" x14ac:dyDescent="0.35">
      <c r="B10" s="14"/>
      <c r="C10" s="14"/>
      <c r="D10" s="10" t="s">
        <v>34</v>
      </c>
      <c r="E10" s="3">
        <v>1.9</v>
      </c>
      <c r="F10" s="4">
        <v>0.6</v>
      </c>
      <c r="G10" s="20">
        <v>4192</v>
      </c>
      <c r="H10" s="20">
        <v>226</v>
      </c>
      <c r="I10" s="20">
        <v>1997</v>
      </c>
      <c r="J10" s="20">
        <v>96</v>
      </c>
      <c r="K10" s="30" t="s">
        <v>140</v>
      </c>
      <c r="L10" s="2" t="s">
        <v>223</v>
      </c>
    </row>
    <row r="11" spans="2:12" x14ac:dyDescent="0.35">
      <c r="B11" s="11"/>
      <c r="C11" s="11"/>
      <c r="D11" s="10" t="s">
        <v>35</v>
      </c>
      <c r="E11" s="3">
        <v>1.9</v>
      </c>
      <c r="F11" s="4">
        <v>0.8</v>
      </c>
      <c r="G11" s="20">
        <v>4192</v>
      </c>
      <c r="H11" s="20">
        <v>226</v>
      </c>
      <c r="I11" s="20">
        <v>1997</v>
      </c>
      <c r="J11" s="20">
        <v>96</v>
      </c>
      <c r="K11" s="30" t="s">
        <v>140</v>
      </c>
      <c r="L11" s="2" t="s">
        <v>223</v>
      </c>
    </row>
    <row r="12" spans="2:12" x14ac:dyDescent="0.35">
      <c r="B12" s="13">
        <v>4</v>
      </c>
      <c r="C12" s="13" t="s">
        <v>16</v>
      </c>
      <c r="D12" s="10" t="s">
        <v>33</v>
      </c>
      <c r="E12" s="3">
        <v>34.050465000000003</v>
      </c>
      <c r="F12" s="4">
        <v>29.864142000000001</v>
      </c>
      <c r="G12" s="20">
        <v>660</v>
      </c>
      <c r="H12" s="20">
        <v>2721</v>
      </c>
      <c r="I12" s="20">
        <v>852</v>
      </c>
      <c r="J12" s="20">
        <v>3803</v>
      </c>
      <c r="K12" s="30" t="s">
        <v>144</v>
      </c>
      <c r="L12" s="2" t="s">
        <v>161</v>
      </c>
    </row>
    <row r="13" spans="2:12" x14ac:dyDescent="0.35">
      <c r="B13" s="14"/>
      <c r="C13" s="14"/>
      <c r="D13" s="10" t="s">
        <v>34</v>
      </c>
      <c r="E13" s="3">
        <v>69.442640999999995</v>
      </c>
      <c r="F13" s="4">
        <v>63.700020000000002</v>
      </c>
      <c r="G13" s="20">
        <v>1317</v>
      </c>
      <c r="H13" s="20">
        <v>9760</v>
      </c>
      <c r="I13" s="20">
        <v>1505</v>
      </c>
      <c r="J13" s="20">
        <v>10169</v>
      </c>
      <c r="K13" s="30" t="s">
        <v>145</v>
      </c>
      <c r="L13" s="2" t="s">
        <v>256</v>
      </c>
    </row>
    <row r="14" spans="2:12" x14ac:dyDescent="0.35">
      <c r="B14" s="11"/>
      <c r="C14" s="11"/>
      <c r="D14" s="10" t="s">
        <v>35</v>
      </c>
      <c r="E14" s="3">
        <v>117.849141</v>
      </c>
      <c r="F14" s="4">
        <v>90.014336999999998</v>
      </c>
      <c r="G14" s="20">
        <v>2640</v>
      </c>
      <c r="H14" s="20">
        <v>37053</v>
      </c>
      <c r="I14" s="20">
        <v>3733</v>
      </c>
      <c r="J14" s="20">
        <v>33303</v>
      </c>
      <c r="K14" s="30" t="s">
        <v>146</v>
      </c>
      <c r="L14" s="2" t="s">
        <v>185</v>
      </c>
    </row>
    <row r="15" spans="2:12" x14ac:dyDescent="0.35">
      <c r="B15" s="13">
        <v>5</v>
      </c>
      <c r="C15" s="13" t="s">
        <v>17</v>
      </c>
      <c r="D15" s="10" t="s">
        <v>33</v>
      </c>
      <c r="E15" s="3">
        <v>20.755053</v>
      </c>
      <c r="F15" s="4">
        <v>70.525808999999995</v>
      </c>
      <c r="G15" s="20">
        <v>1425</v>
      </c>
      <c r="H15" s="20">
        <v>7630</v>
      </c>
      <c r="I15" s="20">
        <v>793</v>
      </c>
      <c r="J15" s="20">
        <v>3438</v>
      </c>
      <c r="K15" s="30" t="s">
        <v>143</v>
      </c>
      <c r="L15" s="2" t="s">
        <v>164</v>
      </c>
    </row>
    <row r="16" spans="2:12" x14ac:dyDescent="0.35">
      <c r="B16" s="14"/>
      <c r="C16" s="14"/>
      <c r="D16" s="10" t="s">
        <v>34</v>
      </c>
      <c r="E16" s="3">
        <v>75.675185999999997</v>
      </c>
      <c r="F16" s="4">
        <v>106.852059</v>
      </c>
      <c r="G16" s="20">
        <v>3751</v>
      </c>
      <c r="H16" s="20">
        <v>16706</v>
      </c>
      <c r="I16" s="20">
        <v>1857</v>
      </c>
      <c r="J16" s="20">
        <v>6727</v>
      </c>
      <c r="K16" s="30" t="s">
        <v>159</v>
      </c>
      <c r="L16" s="2" t="s">
        <v>238</v>
      </c>
    </row>
    <row r="17" spans="2:12" x14ac:dyDescent="0.35">
      <c r="B17" s="11"/>
      <c r="C17" s="11"/>
      <c r="D17" s="10" t="s">
        <v>35</v>
      </c>
      <c r="E17" s="3">
        <v>151.08139800000001</v>
      </c>
      <c r="F17" s="4">
        <v>123.300963</v>
      </c>
      <c r="G17" s="20">
        <v>10169</v>
      </c>
      <c r="H17" s="20">
        <v>31566</v>
      </c>
      <c r="I17" s="20">
        <v>4711</v>
      </c>
      <c r="J17" s="20">
        <v>13220</v>
      </c>
      <c r="K17" s="30" t="s">
        <v>160</v>
      </c>
      <c r="L17" s="2" t="s">
        <v>257</v>
      </c>
    </row>
    <row r="18" spans="2:12" x14ac:dyDescent="0.35">
      <c r="B18" s="13">
        <v>6</v>
      </c>
      <c r="C18" s="13" t="s">
        <v>18</v>
      </c>
      <c r="D18" s="10" t="s">
        <v>33</v>
      </c>
      <c r="E18" s="3">
        <v>23.632524</v>
      </c>
      <c r="F18" s="4">
        <v>8.4709350000000008</v>
      </c>
      <c r="G18" s="20">
        <v>1284</v>
      </c>
      <c r="H18" s="20">
        <v>2010</v>
      </c>
      <c r="I18" s="20">
        <v>821</v>
      </c>
      <c r="J18" s="20">
        <v>862</v>
      </c>
      <c r="K18" s="30" t="s">
        <v>170</v>
      </c>
      <c r="L18" s="2" t="s">
        <v>227</v>
      </c>
    </row>
    <row r="19" spans="2:12" x14ac:dyDescent="0.35">
      <c r="B19" s="14"/>
      <c r="C19" s="14"/>
      <c r="D19" s="10" t="s">
        <v>34</v>
      </c>
      <c r="E19" s="3">
        <v>25.596135</v>
      </c>
      <c r="F19" s="4">
        <v>9.0746459999999995</v>
      </c>
      <c r="G19" s="20">
        <v>1850</v>
      </c>
      <c r="H19" s="20">
        <v>2249</v>
      </c>
      <c r="I19" s="20">
        <v>1223</v>
      </c>
      <c r="J19" s="20">
        <v>876</v>
      </c>
      <c r="K19" s="30" t="s">
        <v>171</v>
      </c>
      <c r="L19" s="2" t="s">
        <v>258</v>
      </c>
    </row>
    <row r="20" spans="2:12" x14ac:dyDescent="0.35">
      <c r="B20" s="11"/>
      <c r="C20" s="11"/>
      <c r="D20" s="10" t="s">
        <v>35</v>
      </c>
      <c r="E20" s="3">
        <v>27.741420000000002</v>
      </c>
      <c r="F20" s="4">
        <v>9.2838689999999993</v>
      </c>
      <c r="G20" s="20">
        <v>1989</v>
      </c>
      <c r="H20" s="20">
        <v>3175</v>
      </c>
      <c r="I20" s="20">
        <v>1275</v>
      </c>
      <c r="J20" s="20">
        <v>1523</v>
      </c>
      <c r="K20" s="30" t="s">
        <v>172</v>
      </c>
      <c r="L20" s="2" t="s">
        <v>259</v>
      </c>
    </row>
    <row r="21" spans="2:12" x14ac:dyDescent="0.35">
      <c r="B21" s="13">
        <v>7</v>
      </c>
      <c r="C21" s="13" t="s">
        <v>21</v>
      </c>
      <c r="D21" s="10" t="s">
        <v>33</v>
      </c>
      <c r="E21" s="3">
        <v>31.845905999999999</v>
      </c>
      <c r="F21" s="4">
        <v>9.6999999999999993</v>
      </c>
      <c r="G21" s="20">
        <v>944</v>
      </c>
      <c r="H21" s="20">
        <v>112</v>
      </c>
      <c r="I21" s="20">
        <v>1120</v>
      </c>
      <c r="J21" s="20">
        <v>98</v>
      </c>
      <c r="K21" s="30" t="s">
        <v>173</v>
      </c>
      <c r="L21" s="2" t="s">
        <v>181</v>
      </c>
    </row>
    <row r="22" spans="2:12" x14ac:dyDescent="0.35">
      <c r="B22" s="14"/>
      <c r="C22" s="14"/>
      <c r="D22" s="10" t="s">
        <v>34</v>
      </c>
      <c r="E22" s="3">
        <v>37.309437000000003</v>
      </c>
      <c r="F22" s="4">
        <v>11.9</v>
      </c>
      <c r="G22" s="20">
        <v>988</v>
      </c>
      <c r="H22" s="20">
        <v>577</v>
      </c>
      <c r="I22" s="20">
        <v>1170</v>
      </c>
      <c r="J22" s="20">
        <v>452</v>
      </c>
      <c r="K22" s="30" t="s">
        <v>174</v>
      </c>
      <c r="L22" s="2" t="s">
        <v>260</v>
      </c>
    </row>
    <row r="23" spans="2:12" x14ac:dyDescent="0.35">
      <c r="B23" s="11"/>
      <c r="C23" s="11"/>
      <c r="D23" s="10" t="s">
        <v>35</v>
      </c>
      <c r="E23" s="3">
        <v>41.472557999999999</v>
      </c>
      <c r="F23" s="4">
        <v>15.1</v>
      </c>
      <c r="G23" s="20">
        <v>988</v>
      </c>
      <c r="H23" s="20">
        <v>744</v>
      </c>
      <c r="I23" s="20">
        <v>1170</v>
      </c>
      <c r="J23" s="20">
        <v>885</v>
      </c>
      <c r="K23" s="30" t="s">
        <v>174</v>
      </c>
      <c r="L23" s="2" t="s">
        <v>261</v>
      </c>
    </row>
    <row r="24" spans="2:12" x14ac:dyDescent="0.35">
      <c r="B24" s="13">
        <v>8</v>
      </c>
      <c r="C24" s="13" t="s">
        <v>22</v>
      </c>
      <c r="D24" s="10" t="s">
        <v>33</v>
      </c>
      <c r="E24" s="3">
        <v>170.01942299999999</v>
      </c>
      <c r="F24" s="4">
        <v>76.582061999999993</v>
      </c>
      <c r="G24" s="20">
        <v>8780</v>
      </c>
      <c r="H24" s="20">
        <v>8396</v>
      </c>
      <c r="I24" s="20">
        <v>3372</v>
      </c>
      <c r="J24" s="20">
        <v>4193</v>
      </c>
      <c r="K24" s="30" t="s">
        <v>162</v>
      </c>
      <c r="L24" s="2" t="s">
        <v>168</v>
      </c>
    </row>
    <row r="25" spans="2:12" x14ac:dyDescent="0.35">
      <c r="B25" s="14"/>
      <c r="C25" s="14"/>
      <c r="D25" s="10" t="s">
        <v>34</v>
      </c>
      <c r="E25" s="3">
        <v>182.77643699999999</v>
      </c>
      <c r="F25" s="4">
        <v>87.749919000000006</v>
      </c>
      <c r="G25" s="20">
        <v>10172</v>
      </c>
      <c r="H25" s="20">
        <v>11283</v>
      </c>
      <c r="I25" s="20">
        <v>4112</v>
      </c>
      <c r="J25" s="20">
        <v>5884</v>
      </c>
      <c r="K25" s="30" t="s">
        <v>175</v>
      </c>
      <c r="L25" s="2" t="s">
        <v>167</v>
      </c>
    </row>
    <row r="26" spans="2:12" x14ac:dyDescent="0.35">
      <c r="B26" s="11"/>
      <c r="C26" s="11"/>
      <c r="D26" s="10" t="s">
        <v>35</v>
      </c>
      <c r="E26" s="3">
        <v>196.05098699999999</v>
      </c>
      <c r="F26" s="4">
        <v>97.964117999999999</v>
      </c>
      <c r="G26" s="20">
        <v>11196</v>
      </c>
      <c r="H26" s="20">
        <v>15944</v>
      </c>
      <c r="I26" s="20">
        <v>4541</v>
      </c>
      <c r="J26" s="20">
        <v>8453</v>
      </c>
      <c r="K26" s="30" t="s">
        <v>169</v>
      </c>
      <c r="L26" s="2" t="s">
        <v>262</v>
      </c>
    </row>
    <row r="27" spans="2:12" x14ac:dyDescent="0.35">
      <c r="B27" s="13">
        <v>9</v>
      </c>
      <c r="C27" s="13" t="s">
        <v>19</v>
      </c>
      <c r="D27" s="10" t="s">
        <v>33</v>
      </c>
      <c r="E27" s="3">
        <v>319.81400000000002</v>
      </c>
      <c r="F27" s="4">
        <v>124.21735</v>
      </c>
      <c r="G27" s="20">
        <v>8871</v>
      </c>
      <c r="H27" s="20">
        <v>3816</v>
      </c>
      <c r="I27" s="20">
        <v>4055</v>
      </c>
      <c r="J27" s="20">
        <v>1860</v>
      </c>
      <c r="K27" s="30" t="s">
        <v>140</v>
      </c>
      <c r="L27" s="2" t="s">
        <v>174</v>
      </c>
    </row>
    <row r="28" spans="2:12" x14ac:dyDescent="0.35">
      <c r="B28" s="14"/>
      <c r="C28" s="14"/>
      <c r="D28" s="10" t="s">
        <v>34</v>
      </c>
      <c r="E28" s="3">
        <v>347.65795000000003</v>
      </c>
      <c r="F28" s="4">
        <v>127.9496</v>
      </c>
      <c r="G28" s="20">
        <v>9874</v>
      </c>
      <c r="H28" s="20">
        <v>3963</v>
      </c>
      <c r="I28" s="20">
        <v>4487</v>
      </c>
      <c r="J28" s="20">
        <v>1902</v>
      </c>
      <c r="K28" s="30" t="s">
        <v>164</v>
      </c>
      <c r="L28" s="2" t="s">
        <v>263</v>
      </c>
    </row>
    <row r="29" spans="2:12" x14ac:dyDescent="0.35">
      <c r="B29" s="11"/>
      <c r="C29" s="11"/>
      <c r="D29" s="10" t="s">
        <v>35</v>
      </c>
      <c r="E29" s="3">
        <v>372.82662499999998</v>
      </c>
      <c r="F29" s="4">
        <v>129.49767499999999</v>
      </c>
      <c r="G29" s="20">
        <v>10084</v>
      </c>
      <c r="H29" s="20">
        <v>5693</v>
      </c>
      <c r="I29" s="20">
        <v>4575</v>
      </c>
      <c r="J29" s="20">
        <v>2681</v>
      </c>
      <c r="K29" s="30" t="s">
        <v>164</v>
      </c>
      <c r="L29" s="2" t="s">
        <v>264</v>
      </c>
    </row>
    <row r="30" spans="2:12" x14ac:dyDescent="0.35">
      <c r="B30" s="13">
        <v>10</v>
      </c>
      <c r="C30" s="13" t="s">
        <v>20</v>
      </c>
      <c r="D30" s="10" t="s">
        <v>33</v>
      </c>
      <c r="E30" s="3">
        <v>123.39755</v>
      </c>
      <c r="F30" s="4">
        <v>104.08620000000001</v>
      </c>
      <c r="G30" s="20">
        <v>17077</v>
      </c>
      <c r="H30" s="20">
        <v>7832</v>
      </c>
      <c r="I30" s="20">
        <v>6650</v>
      </c>
      <c r="J30" s="20">
        <v>3523</v>
      </c>
      <c r="K30" s="30" t="s">
        <v>162</v>
      </c>
      <c r="L30" s="2" t="s">
        <v>165</v>
      </c>
    </row>
    <row r="31" spans="2:12" x14ac:dyDescent="0.35">
      <c r="B31" s="14"/>
      <c r="C31" s="14"/>
      <c r="D31" s="10" t="s">
        <v>34</v>
      </c>
      <c r="E31" s="3">
        <v>156.00225</v>
      </c>
      <c r="F31" s="4">
        <v>108.78919999999999</v>
      </c>
      <c r="G31" s="20">
        <v>20992</v>
      </c>
      <c r="H31" s="20">
        <v>9057</v>
      </c>
      <c r="I31" s="20">
        <v>8410</v>
      </c>
      <c r="J31" s="20">
        <v>4443</v>
      </c>
      <c r="K31" s="30" t="s">
        <v>161</v>
      </c>
      <c r="L31" s="2" t="s">
        <v>140</v>
      </c>
    </row>
    <row r="32" spans="2:12" x14ac:dyDescent="0.35">
      <c r="B32" s="11"/>
      <c r="C32" s="11"/>
      <c r="D32" s="10" t="s">
        <v>35</v>
      </c>
      <c r="E32" s="3">
        <v>187.26689999999999</v>
      </c>
      <c r="F32" s="4">
        <v>109.09895</v>
      </c>
      <c r="G32" s="20">
        <v>23035</v>
      </c>
      <c r="H32" s="20">
        <v>16723</v>
      </c>
      <c r="I32" s="20">
        <v>9323</v>
      </c>
      <c r="J32" s="20">
        <v>8292</v>
      </c>
      <c r="K32" s="30" t="s">
        <v>178</v>
      </c>
      <c r="L32" s="2" t="s">
        <v>168</v>
      </c>
    </row>
    <row r="33" spans="2:12" x14ac:dyDescent="0.35">
      <c r="B33" s="13">
        <v>11</v>
      </c>
      <c r="C33" s="13" t="s">
        <v>23</v>
      </c>
      <c r="D33" s="10" t="s">
        <v>33</v>
      </c>
      <c r="E33" s="3">
        <v>141.97800000000001</v>
      </c>
      <c r="F33" s="4">
        <v>339.60907500000002</v>
      </c>
      <c r="G33" s="20">
        <v>26131</v>
      </c>
      <c r="H33" s="20">
        <v>22760</v>
      </c>
      <c r="I33" s="20">
        <v>16105</v>
      </c>
      <c r="J33" s="20">
        <v>13559</v>
      </c>
      <c r="K33" s="30" t="s">
        <v>179</v>
      </c>
      <c r="L33" s="2" t="s">
        <v>265</v>
      </c>
    </row>
    <row r="34" spans="2:12" x14ac:dyDescent="0.35">
      <c r="B34" s="14"/>
      <c r="C34" s="14"/>
      <c r="D34" s="10" t="s">
        <v>34</v>
      </c>
      <c r="E34" s="3">
        <v>203.601675</v>
      </c>
      <c r="F34" s="4">
        <v>343.52884999999998</v>
      </c>
      <c r="G34" s="20">
        <v>34997</v>
      </c>
      <c r="H34" s="20">
        <v>40766</v>
      </c>
      <c r="I34" s="20">
        <v>21194</v>
      </c>
      <c r="J34" s="20">
        <v>27350</v>
      </c>
      <c r="K34" s="30" t="s">
        <v>180</v>
      </c>
      <c r="L34" s="2" t="s">
        <v>184</v>
      </c>
    </row>
    <row r="35" spans="2:12" ht="15" customHeight="1" x14ac:dyDescent="0.35">
      <c r="B35" s="11"/>
      <c r="C35" s="11"/>
      <c r="D35" s="10" t="s">
        <v>35</v>
      </c>
      <c r="E35" s="3">
        <v>263.00042500000001</v>
      </c>
      <c r="F35" s="4">
        <v>359.72125</v>
      </c>
      <c r="G35" s="20">
        <v>39367</v>
      </c>
      <c r="H35" s="20">
        <v>122257</v>
      </c>
      <c r="I35" s="20">
        <v>23664</v>
      </c>
      <c r="J35" s="20">
        <v>81314</v>
      </c>
      <c r="K35" s="30" t="s">
        <v>176</v>
      </c>
      <c r="L35" s="2" t="s">
        <v>196</v>
      </c>
    </row>
    <row r="36" spans="2:12" x14ac:dyDescent="0.35">
      <c r="B36" s="139" t="s">
        <v>42</v>
      </c>
      <c r="C36" s="140"/>
      <c r="D36" s="1" t="s">
        <v>33</v>
      </c>
      <c r="E36" s="108">
        <f>SUM(E3,E6,E9,E12,E15,E18,E21,E24,E27,E30,E33)</f>
        <v>885.59292099999993</v>
      </c>
      <c r="F36" s="108">
        <f t="shared" ref="F36:J36" si="0">SUM(F3,F6,F9,F12,F15,F18,F21,F24,F27,F30,F33)</f>
        <v>772.45557299999996</v>
      </c>
      <c r="G36" s="109">
        <f t="shared" si="0"/>
        <v>71286</v>
      </c>
      <c r="H36" s="109">
        <f t="shared" si="0"/>
        <v>59276</v>
      </c>
      <c r="I36" s="109">
        <f t="shared" si="0"/>
        <v>36592</v>
      </c>
      <c r="J36" s="109">
        <f t="shared" si="0"/>
        <v>32986</v>
      </c>
      <c r="K36" s="110" t="s">
        <v>289</v>
      </c>
      <c r="L36" s="107" t="s">
        <v>272</v>
      </c>
    </row>
    <row r="37" spans="2:12" x14ac:dyDescent="0.35">
      <c r="B37" s="141"/>
      <c r="C37" s="142"/>
      <c r="D37" s="1" t="s">
        <v>34</v>
      </c>
      <c r="E37" s="108">
        <f t="shared" ref="E37:J38" si="1">SUM(E4,E7,E10,E13,E16,E19,E22,E25,E28,E31,E34)</f>
        <v>1120.1617110000002</v>
      </c>
      <c r="F37" s="108">
        <f t="shared" si="1"/>
        <v>871.54429400000004</v>
      </c>
      <c r="G37" s="109">
        <f t="shared" si="1"/>
        <v>90762</v>
      </c>
      <c r="H37" s="109">
        <f t="shared" si="1"/>
        <v>100276</v>
      </c>
      <c r="I37" s="109">
        <f t="shared" si="1"/>
        <v>47113</v>
      </c>
      <c r="J37" s="109">
        <f t="shared" si="1"/>
        <v>60580</v>
      </c>
      <c r="K37" s="110" t="s">
        <v>290</v>
      </c>
      <c r="L37" s="107" t="s">
        <v>279</v>
      </c>
    </row>
    <row r="38" spans="2:12" x14ac:dyDescent="0.35">
      <c r="B38" s="143"/>
      <c r="C38" s="144"/>
      <c r="D38" s="1" t="s">
        <v>35</v>
      </c>
      <c r="E38" s="108">
        <f t="shared" si="1"/>
        <v>1381.489454</v>
      </c>
      <c r="F38" s="108">
        <f t="shared" si="1"/>
        <v>951.08116199999995</v>
      </c>
      <c r="G38" s="109">
        <f t="shared" si="1"/>
        <v>107900</v>
      </c>
      <c r="H38" s="109">
        <f t="shared" si="1"/>
        <v>262926</v>
      </c>
      <c r="I38" s="109">
        <f t="shared" si="1"/>
        <v>57170</v>
      </c>
      <c r="J38" s="109">
        <f t="shared" si="1"/>
        <v>163533</v>
      </c>
      <c r="K38" s="110" t="s">
        <v>279</v>
      </c>
      <c r="L38" s="107" t="s">
        <v>280</v>
      </c>
    </row>
    <row r="39" spans="2:12" x14ac:dyDescent="0.35">
      <c r="E39" s="26"/>
      <c r="F39" s="26"/>
    </row>
  </sheetData>
  <mergeCells count="2">
    <mergeCell ref="D2:E2"/>
    <mergeCell ref="B36:C38"/>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7A25B-BB67-49DA-9B5F-638051DBA9C1}">
  <dimension ref="B2:L38"/>
  <sheetViews>
    <sheetView topLeftCell="B1" workbookViewId="0">
      <selection activeCell="K17" sqref="K17"/>
    </sheetView>
  </sheetViews>
  <sheetFormatPr defaultRowHeight="14.5" x14ac:dyDescent="0.35"/>
  <cols>
    <col min="2" max="2" width="4.1796875" customWidth="1"/>
    <col min="3" max="3" width="15.1796875" customWidth="1"/>
    <col min="4" max="4" width="2.90625" customWidth="1"/>
    <col min="5" max="5" width="13.36328125" customWidth="1"/>
    <col min="6" max="6" width="16.26953125" customWidth="1"/>
    <col min="7" max="7" width="13.36328125" customWidth="1"/>
    <col min="8" max="8" width="14.08984375" customWidth="1"/>
    <col min="9" max="9" width="14.36328125" customWidth="1"/>
    <col min="10" max="10" width="14.90625" customWidth="1"/>
    <col min="11" max="11" width="15.7265625" customWidth="1"/>
    <col min="12" max="12" width="14.81640625" customWidth="1"/>
    <col min="13" max="14" width="10.81640625" customWidth="1"/>
    <col min="18" max="18" width="6" customWidth="1"/>
  </cols>
  <sheetData>
    <row r="2" spans="2:12" ht="81.5" customHeight="1" x14ac:dyDescent="0.35">
      <c r="B2" s="1" t="s">
        <v>1</v>
      </c>
      <c r="C2" s="1" t="s">
        <v>0</v>
      </c>
      <c r="D2" s="138" t="s">
        <v>136</v>
      </c>
      <c r="E2" s="138"/>
      <c r="F2" s="27" t="s">
        <v>133</v>
      </c>
      <c r="G2" s="27" t="s">
        <v>138</v>
      </c>
      <c r="H2" s="27" t="s">
        <v>134</v>
      </c>
      <c r="I2" s="27" t="s">
        <v>137</v>
      </c>
      <c r="J2" s="27" t="s">
        <v>135</v>
      </c>
      <c r="K2" s="5" t="s">
        <v>266</v>
      </c>
      <c r="L2" s="5" t="s">
        <v>267</v>
      </c>
    </row>
    <row r="3" spans="2:12" x14ac:dyDescent="0.35">
      <c r="B3" s="13">
        <v>1</v>
      </c>
      <c r="C3" s="15" t="s">
        <v>8</v>
      </c>
      <c r="D3" s="10" t="s">
        <v>33</v>
      </c>
      <c r="E3" s="3">
        <v>2.4</v>
      </c>
      <c r="F3" s="4">
        <v>3</v>
      </c>
      <c r="G3" s="20">
        <v>0</v>
      </c>
      <c r="H3" s="20">
        <v>545</v>
      </c>
      <c r="I3" s="20">
        <v>0</v>
      </c>
      <c r="J3" s="20">
        <v>415</v>
      </c>
      <c r="K3" s="30">
        <v>0</v>
      </c>
      <c r="L3" s="2" t="s">
        <v>141</v>
      </c>
    </row>
    <row r="4" spans="2:12" x14ac:dyDescent="0.35">
      <c r="B4" s="14"/>
      <c r="C4" s="17"/>
      <c r="D4" s="10" t="s">
        <v>34</v>
      </c>
      <c r="E4" s="3">
        <v>3</v>
      </c>
      <c r="F4" s="4">
        <v>4.4000000000000004</v>
      </c>
      <c r="G4" s="20">
        <v>6</v>
      </c>
      <c r="H4" s="20">
        <v>900</v>
      </c>
      <c r="I4" s="20">
        <v>2</v>
      </c>
      <c r="J4" s="20">
        <v>682</v>
      </c>
      <c r="K4" s="2" t="s">
        <v>197</v>
      </c>
      <c r="L4" s="2" t="s">
        <v>207</v>
      </c>
    </row>
    <row r="5" spans="2:12" x14ac:dyDescent="0.35">
      <c r="B5" s="11"/>
      <c r="C5" s="12"/>
      <c r="D5" s="10" t="s">
        <v>35</v>
      </c>
      <c r="E5" s="3">
        <v>6.3</v>
      </c>
      <c r="F5" s="4">
        <v>4.8</v>
      </c>
      <c r="G5" s="20">
        <v>486</v>
      </c>
      <c r="H5" s="20">
        <v>1812</v>
      </c>
      <c r="I5" s="20">
        <v>383</v>
      </c>
      <c r="J5" s="20">
        <v>1456</v>
      </c>
      <c r="K5" s="2" t="s">
        <v>194</v>
      </c>
      <c r="L5" s="2" t="s">
        <v>208</v>
      </c>
    </row>
    <row r="6" spans="2:12" x14ac:dyDescent="0.35">
      <c r="B6" s="13">
        <f>B3+1</f>
        <v>2</v>
      </c>
      <c r="C6" s="15" t="s">
        <v>7</v>
      </c>
      <c r="D6" s="10" t="s">
        <v>33</v>
      </c>
      <c r="E6" s="3">
        <v>5.4381060000000003</v>
      </c>
      <c r="F6" s="4">
        <v>41.673212999999997</v>
      </c>
      <c r="G6" s="20">
        <v>0</v>
      </c>
      <c r="H6" s="20">
        <v>1179</v>
      </c>
      <c r="I6" s="20">
        <v>0</v>
      </c>
      <c r="J6" s="20">
        <v>554</v>
      </c>
      <c r="K6" s="30">
        <v>0</v>
      </c>
      <c r="L6" s="2" t="s">
        <v>209</v>
      </c>
    </row>
    <row r="7" spans="2:12" x14ac:dyDescent="0.35">
      <c r="B7" s="14"/>
      <c r="C7" s="17"/>
      <c r="D7" s="10" t="s">
        <v>34</v>
      </c>
      <c r="E7" s="3">
        <v>6.4209240000000003</v>
      </c>
      <c r="F7" s="4">
        <v>51.152652000000003</v>
      </c>
      <c r="G7" s="20">
        <v>0</v>
      </c>
      <c r="H7" s="20">
        <v>1616</v>
      </c>
      <c r="I7" s="20">
        <v>0</v>
      </c>
      <c r="J7" s="20">
        <v>774</v>
      </c>
      <c r="K7" s="30">
        <v>0</v>
      </c>
      <c r="L7" s="2" t="s">
        <v>194</v>
      </c>
    </row>
    <row r="8" spans="2:12" x14ac:dyDescent="0.35">
      <c r="B8" s="11"/>
      <c r="C8" s="12"/>
      <c r="D8" s="10" t="s">
        <v>35</v>
      </c>
      <c r="E8" s="3">
        <v>8.1771930000000008</v>
      </c>
      <c r="F8" s="4">
        <v>55.629252000000001</v>
      </c>
      <c r="G8" s="20">
        <v>180</v>
      </c>
      <c r="H8" s="20">
        <v>2174</v>
      </c>
      <c r="I8" s="20">
        <v>84</v>
      </c>
      <c r="J8" s="20">
        <v>1023</v>
      </c>
      <c r="K8" s="2" t="s">
        <v>198</v>
      </c>
      <c r="L8" s="2" t="s">
        <v>141</v>
      </c>
    </row>
    <row r="9" spans="2:12" x14ac:dyDescent="0.35">
      <c r="B9" s="13">
        <f>B6+1</f>
        <v>3</v>
      </c>
      <c r="C9" s="15" t="s">
        <v>2</v>
      </c>
      <c r="D9" s="10" t="s">
        <v>33</v>
      </c>
      <c r="E9" s="3">
        <v>3.4</v>
      </c>
      <c r="F9" s="4">
        <v>18.2</v>
      </c>
      <c r="G9" s="20">
        <v>0</v>
      </c>
      <c r="H9" s="20">
        <v>1878</v>
      </c>
      <c r="I9" s="20">
        <v>0</v>
      </c>
      <c r="J9" s="20">
        <v>912</v>
      </c>
      <c r="K9" s="30">
        <v>0</v>
      </c>
      <c r="L9" s="2" t="s">
        <v>210</v>
      </c>
    </row>
    <row r="10" spans="2:12" x14ac:dyDescent="0.35">
      <c r="B10" s="14"/>
      <c r="C10" s="17"/>
      <c r="D10" s="10" t="s">
        <v>34</v>
      </c>
      <c r="E10" s="3">
        <v>3.7</v>
      </c>
      <c r="F10" s="4">
        <v>20.5</v>
      </c>
      <c r="G10" s="20">
        <v>0</v>
      </c>
      <c r="H10" s="20">
        <v>2327</v>
      </c>
      <c r="I10" s="20">
        <v>0</v>
      </c>
      <c r="J10" s="20">
        <v>1114</v>
      </c>
      <c r="K10" s="30">
        <v>0</v>
      </c>
      <c r="L10" s="2" t="s">
        <v>211</v>
      </c>
    </row>
    <row r="11" spans="2:12" x14ac:dyDescent="0.35">
      <c r="B11" s="11"/>
      <c r="C11" s="12"/>
      <c r="D11" s="10" t="s">
        <v>35</v>
      </c>
      <c r="E11" s="3">
        <v>4.2</v>
      </c>
      <c r="F11" s="4">
        <v>22</v>
      </c>
      <c r="G11" s="20">
        <v>0</v>
      </c>
      <c r="H11" s="20">
        <v>2737</v>
      </c>
      <c r="I11" s="20">
        <v>0</v>
      </c>
      <c r="J11" s="20">
        <v>1327</v>
      </c>
      <c r="K11" s="30">
        <v>0</v>
      </c>
      <c r="L11" s="2" t="s">
        <v>212</v>
      </c>
    </row>
    <row r="12" spans="2:12" x14ac:dyDescent="0.35">
      <c r="B12" s="13">
        <f>B9+1</f>
        <v>4</v>
      </c>
      <c r="C12" s="15" t="s">
        <v>12</v>
      </c>
      <c r="D12" s="10" t="s">
        <v>33</v>
      </c>
      <c r="E12" s="3">
        <v>317.92743899999999</v>
      </c>
      <c r="F12" s="4">
        <v>307.164717</v>
      </c>
      <c r="G12" s="20">
        <v>386201</v>
      </c>
      <c r="H12" s="20">
        <v>97585</v>
      </c>
      <c r="I12" s="20">
        <v>176633</v>
      </c>
      <c r="J12" s="20">
        <v>50701</v>
      </c>
      <c r="K12" s="2" t="s">
        <v>246</v>
      </c>
      <c r="L12" s="2" t="s">
        <v>213</v>
      </c>
    </row>
    <row r="13" spans="2:12" x14ac:dyDescent="0.35">
      <c r="B13" s="14"/>
      <c r="C13" s="17"/>
      <c r="D13" s="10" t="s">
        <v>34</v>
      </c>
      <c r="E13" s="3">
        <v>407.60920800000002</v>
      </c>
      <c r="F13" s="4">
        <v>320.41531800000001</v>
      </c>
      <c r="G13" s="20">
        <v>440492</v>
      </c>
      <c r="H13" s="20">
        <v>123741</v>
      </c>
      <c r="I13" s="20">
        <v>205354</v>
      </c>
      <c r="J13" s="20">
        <v>60041</v>
      </c>
      <c r="K13" s="2" t="s">
        <v>186</v>
      </c>
      <c r="L13" s="2" t="s">
        <v>213</v>
      </c>
    </row>
    <row r="14" spans="2:12" x14ac:dyDescent="0.35">
      <c r="B14" s="11"/>
      <c r="C14" s="12"/>
      <c r="D14" s="10" t="s">
        <v>35</v>
      </c>
      <c r="E14" s="3">
        <v>426.32415900000001</v>
      </c>
      <c r="F14" s="4">
        <v>394.86250799999999</v>
      </c>
      <c r="G14" s="20">
        <v>448792</v>
      </c>
      <c r="H14" s="20">
        <v>169219</v>
      </c>
      <c r="I14" s="20">
        <v>209788</v>
      </c>
      <c r="J14" s="20">
        <v>80829</v>
      </c>
      <c r="K14" s="2" t="s">
        <v>247</v>
      </c>
      <c r="L14" s="2" t="s">
        <v>214</v>
      </c>
    </row>
    <row r="15" spans="2:12" x14ac:dyDescent="0.35">
      <c r="B15" s="13">
        <f>B12+1</f>
        <v>5</v>
      </c>
      <c r="C15" s="15" t="s">
        <v>10</v>
      </c>
      <c r="D15" s="10" t="s">
        <v>33</v>
      </c>
      <c r="E15" s="3">
        <v>5.9</v>
      </c>
      <c r="F15" s="4">
        <v>2.8</v>
      </c>
      <c r="G15" s="20">
        <v>1493</v>
      </c>
      <c r="H15" s="20">
        <v>170</v>
      </c>
      <c r="I15" s="20">
        <v>823</v>
      </c>
      <c r="J15" s="20">
        <v>74</v>
      </c>
      <c r="K15" s="2" t="s">
        <v>200</v>
      </c>
      <c r="L15" s="2" t="s">
        <v>215</v>
      </c>
    </row>
    <row r="16" spans="2:12" x14ac:dyDescent="0.35">
      <c r="B16" s="14"/>
      <c r="C16" s="17"/>
      <c r="D16" s="10" t="s">
        <v>34</v>
      </c>
      <c r="E16" s="3">
        <v>6.3</v>
      </c>
      <c r="F16" s="4">
        <v>3.5</v>
      </c>
      <c r="G16" s="20">
        <v>1507</v>
      </c>
      <c r="H16" s="20">
        <v>187</v>
      </c>
      <c r="I16" s="20">
        <v>830</v>
      </c>
      <c r="J16" s="20">
        <v>80</v>
      </c>
      <c r="K16" s="2" t="s">
        <v>248</v>
      </c>
      <c r="L16" s="2" t="s">
        <v>204</v>
      </c>
    </row>
    <row r="17" spans="2:12" x14ac:dyDescent="0.35">
      <c r="B17" s="11"/>
      <c r="C17" s="12"/>
      <c r="D17" s="10" t="s">
        <v>35</v>
      </c>
      <c r="E17" s="3">
        <v>6.8</v>
      </c>
      <c r="F17" s="4">
        <v>3.7</v>
      </c>
      <c r="G17" s="20">
        <v>1507</v>
      </c>
      <c r="H17" s="20">
        <v>359</v>
      </c>
      <c r="I17" s="20">
        <v>830</v>
      </c>
      <c r="J17" s="20">
        <v>174</v>
      </c>
      <c r="K17" s="2" t="s">
        <v>248</v>
      </c>
      <c r="L17" s="2" t="s">
        <v>216</v>
      </c>
    </row>
    <row r="18" spans="2:12" x14ac:dyDescent="0.35">
      <c r="B18" s="13">
        <f>B15+1</f>
        <v>6</v>
      </c>
      <c r="C18" s="15" t="s">
        <v>6</v>
      </c>
      <c r="D18" s="10" t="s">
        <v>33</v>
      </c>
      <c r="E18" s="3">
        <v>6.1</v>
      </c>
      <c r="F18" s="4">
        <v>12.2</v>
      </c>
      <c r="G18" s="20">
        <v>3</v>
      </c>
      <c r="H18" s="20">
        <v>581</v>
      </c>
      <c r="I18" s="20">
        <v>1</v>
      </c>
      <c r="J18" s="20">
        <v>242</v>
      </c>
      <c r="K18" s="2" t="s">
        <v>201</v>
      </c>
      <c r="L18" s="2" t="s">
        <v>217</v>
      </c>
    </row>
    <row r="19" spans="2:12" x14ac:dyDescent="0.35">
      <c r="B19" s="14"/>
      <c r="C19" s="17"/>
      <c r="D19" s="10" t="s">
        <v>34</v>
      </c>
      <c r="E19" s="3">
        <v>6.8</v>
      </c>
      <c r="F19" s="4">
        <v>22.8</v>
      </c>
      <c r="G19" s="20">
        <v>3</v>
      </c>
      <c r="H19" s="20">
        <v>651</v>
      </c>
      <c r="I19" s="20">
        <v>1</v>
      </c>
      <c r="J19" s="20">
        <v>292</v>
      </c>
      <c r="K19" s="2" t="s">
        <v>201</v>
      </c>
      <c r="L19" s="2" t="s">
        <v>218</v>
      </c>
    </row>
    <row r="20" spans="2:12" x14ac:dyDescent="0.35">
      <c r="B20" s="11"/>
      <c r="C20" s="12"/>
      <c r="D20" s="10" t="s">
        <v>35</v>
      </c>
      <c r="E20" s="3">
        <v>8</v>
      </c>
      <c r="F20" s="4">
        <v>33.6</v>
      </c>
      <c r="G20" s="20">
        <v>3</v>
      </c>
      <c r="H20" s="20">
        <v>818</v>
      </c>
      <c r="I20" s="20">
        <v>1</v>
      </c>
      <c r="J20" s="20">
        <v>378</v>
      </c>
      <c r="K20" s="2" t="s">
        <v>201</v>
      </c>
      <c r="L20" s="2" t="s">
        <v>188</v>
      </c>
    </row>
    <row r="21" spans="2:12" x14ac:dyDescent="0.35">
      <c r="B21" s="13">
        <f>B18+1</f>
        <v>7</v>
      </c>
      <c r="C21" s="15" t="s">
        <v>9</v>
      </c>
      <c r="D21" s="10" t="s">
        <v>33</v>
      </c>
      <c r="E21" s="3">
        <v>27.201347999999999</v>
      </c>
      <c r="F21" s="4">
        <v>74.718648000000002</v>
      </c>
      <c r="G21" s="20">
        <v>271</v>
      </c>
      <c r="H21" s="20">
        <v>5097</v>
      </c>
      <c r="I21" s="20">
        <v>117</v>
      </c>
      <c r="J21" s="20">
        <v>2751</v>
      </c>
      <c r="K21" s="2" t="s">
        <v>191</v>
      </c>
      <c r="L21" s="2" t="s">
        <v>143</v>
      </c>
    </row>
    <row r="22" spans="2:12" x14ac:dyDescent="0.35">
      <c r="B22" s="14"/>
      <c r="C22" s="17"/>
      <c r="D22" s="10" t="s">
        <v>34</v>
      </c>
      <c r="E22" s="3">
        <v>34.247466000000003</v>
      </c>
      <c r="F22" s="4">
        <v>134.582886</v>
      </c>
      <c r="G22" s="20">
        <v>291</v>
      </c>
      <c r="H22" s="20">
        <v>23520</v>
      </c>
      <c r="I22" s="20">
        <v>127</v>
      </c>
      <c r="J22" s="20">
        <v>11302</v>
      </c>
      <c r="K22" s="2" t="s">
        <v>191</v>
      </c>
      <c r="L22" s="2" t="s">
        <v>219</v>
      </c>
    </row>
    <row r="23" spans="2:12" x14ac:dyDescent="0.35">
      <c r="B23" s="11"/>
      <c r="C23" s="12"/>
      <c r="D23" s="10" t="s">
        <v>35</v>
      </c>
      <c r="E23" s="3">
        <v>46.026432</v>
      </c>
      <c r="F23" s="4">
        <v>168.56496000000001</v>
      </c>
      <c r="G23" s="20">
        <v>685</v>
      </c>
      <c r="H23" s="20">
        <v>38375</v>
      </c>
      <c r="I23" s="20">
        <v>468</v>
      </c>
      <c r="J23" s="20">
        <v>16932</v>
      </c>
      <c r="K23" s="2" t="s">
        <v>233</v>
      </c>
      <c r="L23" s="2" t="s">
        <v>166</v>
      </c>
    </row>
    <row r="24" spans="2:12" x14ac:dyDescent="0.35">
      <c r="B24" s="13">
        <f>B21+1</f>
        <v>8</v>
      </c>
      <c r="C24" s="15" t="s">
        <v>5</v>
      </c>
      <c r="D24" s="10" t="s">
        <v>33</v>
      </c>
      <c r="E24" s="3">
        <v>6.5032560000000004</v>
      </c>
      <c r="F24" s="4">
        <v>17.685701999999999</v>
      </c>
      <c r="G24" s="20">
        <v>71</v>
      </c>
      <c r="H24" s="20">
        <v>1499</v>
      </c>
      <c r="I24" s="20">
        <v>35</v>
      </c>
      <c r="J24" s="20">
        <v>1245</v>
      </c>
      <c r="K24" s="2" t="s">
        <v>206</v>
      </c>
      <c r="L24" s="2" t="s">
        <v>220</v>
      </c>
    </row>
    <row r="25" spans="2:12" x14ac:dyDescent="0.35">
      <c r="B25" s="14"/>
      <c r="C25" s="17"/>
      <c r="D25" s="10" t="s">
        <v>34</v>
      </c>
      <c r="E25" s="3">
        <v>6.854616</v>
      </c>
      <c r="F25" s="4">
        <v>23.117805000000001</v>
      </c>
      <c r="G25" s="20">
        <v>71</v>
      </c>
      <c r="H25" s="20">
        <v>2653</v>
      </c>
      <c r="I25" s="20">
        <v>35</v>
      </c>
      <c r="J25" s="20">
        <v>2443</v>
      </c>
      <c r="K25" s="2" t="s">
        <v>206</v>
      </c>
      <c r="L25" s="2" t="s">
        <v>145</v>
      </c>
    </row>
    <row r="26" spans="2:12" x14ac:dyDescent="0.35">
      <c r="B26" s="11"/>
      <c r="C26" s="12"/>
      <c r="D26" s="10" t="s">
        <v>35</v>
      </c>
      <c r="E26" s="3">
        <v>7.3987559999999997</v>
      </c>
      <c r="F26" s="4">
        <v>30.364001999999999</v>
      </c>
      <c r="G26" s="20">
        <v>71</v>
      </c>
      <c r="H26" s="20">
        <v>4040</v>
      </c>
      <c r="I26" s="20">
        <v>35</v>
      </c>
      <c r="J26" s="20">
        <v>3791</v>
      </c>
      <c r="K26" s="2" t="s">
        <v>206</v>
      </c>
      <c r="L26" s="2" t="s">
        <v>166</v>
      </c>
    </row>
    <row r="27" spans="2:12" x14ac:dyDescent="0.35">
      <c r="B27" s="13">
        <f>B24+1</f>
        <v>9</v>
      </c>
      <c r="C27" s="15" t="s">
        <v>11</v>
      </c>
      <c r="D27" s="10" t="s">
        <v>33</v>
      </c>
      <c r="E27" s="3">
        <v>3.8</v>
      </c>
      <c r="F27" s="4">
        <v>5.2</v>
      </c>
      <c r="G27" s="20">
        <v>5</v>
      </c>
      <c r="H27" s="20">
        <v>47</v>
      </c>
      <c r="I27" s="20">
        <v>6</v>
      </c>
      <c r="J27" s="20">
        <v>21</v>
      </c>
      <c r="K27" s="2" t="s">
        <v>192</v>
      </c>
      <c r="L27" s="2" t="s">
        <v>221</v>
      </c>
    </row>
    <row r="28" spans="2:12" x14ac:dyDescent="0.35">
      <c r="B28" s="14"/>
      <c r="C28" s="17"/>
      <c r="D28" s="10" t="s">
        <v>34</v>
      </c>
      <c r="E28" s="3">
        <v>4</v>
      </c>
      <c r="F28" s="4">
        <v>8</v>
      </c>
      <c r="G28" s="20">
        <v>5</v>
      </c>
      <c r="H28" s="20">
        <v>591</v>
      </c>
      <c r="I28" s="20">
        <v>6</v>
      </c>
      <c r="J28" s="20">
        <v>214</v>
      </c>
      <c r="K28" s="2" t="s">
        <v>192</v>
      </c>
      <c r="L28" s="2" t="s">
        <v>249</v>
      </c>
    </row>
    <row r="29" spans="2:12" x14ac:dyDescent="0.35">
      <c r="B29" s="11"/>
      <c r="C29" s="12"/>
      <c r="D29" s="10" t="s">
        <v>35</v>
      </c>
      <c r="E29" s="3">
        <v>4.2</v>
      </c>
      <c r="F29" s="4">
        <v>12</v>
      </c>
      <c r="G29" s="20">
        <v>5</v>
      </c>
      <c r="H29" s="20">
        <v>1139</v>
      </c>
      <c r="I29" s="20">
        <v>6</v>
      </c>
      <c r="J29" s="20">
        <v>466</v>
      </c>
      <c r="K29" s="2" t="s">
        <v>192</v>
      </c>
      <c r="L29" s="2" t="s">
        <v>250</v>
      </c>
    </row>
    <row r="30" spans="2:12" x14ac:dyDescent="0.35">
      <c r="B30" s="13">
        <f>B27+1</f>
        <v>10</v>
      </c>
      <c r="C30" s="15" t="s">
        <v>4</v>
      </c>
      <c r="D30" s="10" t="s">
        <v>33</v>
      </c>
      <c r="E30" s="3">
        <v>8.1001530000000006</v>
      </c>
      <c r="F30" s="4">
        <v>19.418804999999999</v>
      </c>
      <c r="G30" s="20">
        <v>91</v>
      </c>
      <c r="H30" s="20">
        <v>201</v>
      </c>
      <c r="I30" s="20">
        <v>131</v>
      </c>
      <c r="J30" s="20">
        <v>238</v>
      </c>
      <c r="K30" s="2" t="s">
        <v>244</v>
      </c>
      <c r="L30" s="2" t="s">
        <v>251</v>
      </c>
    </row>
    <row r="31" spans="2:12" x14ac:dyDescent="0.35">
      <c r="B31" s="14"/>
      <c r="C31" s="17"/>
      <c r="D31" s="10" t="s">
        <v>34</v>
      </c>
      <c r="E31" s="3">
        <v>8.7349770000000007</v>
      </c>
      <c r="F31" s="4">
        <v>29.073744000000001</v>
      </c>
      <c r="G31" s="20">
        <v>92</v>
      </c>
      <c r="H31" s="20">
        <v>509</v>
      </c>
      <c r="I31" s="20">
        <v>134</v>
      </c>
      <c r="J31" s="20">
        <v>380</v>
      </c>
      <c r="K31" s="2" t="s">
        <v>245</v>
      </c>
      <c r="L31" s="2" t="s">
        <v>252</v>
      </c>
    </row>
    <row r="32" spans="2:12" x14ac:dyDescent="0.35">
      <c r="B32" s="11"/>
      <c r="C32" s="12"/>
      <c r="D32" s="10" t="s">
        <v>35</v>
      </c>
      <c r="E32" s="3">
        <v>9.4860629999999997</v>
      </c>
      <c r="F32" s="4">
        <v>41.808951</v>
      </c>
      <c r="G32" s="20">
        <v>92</v>
      </c>
      <c r="H32" s="20">
        <v>990</v>
      </c>
      <c r="I32" s="20">
        <v>134</v>
      </c>
      <c r="J32" s="20">
        <v>747</v>
      </c>
      <c r="K32" s="2" t="s">
        <v>245</v>
      </c>
      <c r="L32" s="2" t="s">
        <v>228</v>
      </c>
    </row>
    <row r="33" spans="2:12" x14ac:dyDescent="0.35">
      <c r="B33" s="13">
        <f>B30+1</f>
        <v>11</v>
      </c>
      <c r="C33" s="15" t="s">
        <v>3</v>
      </c>
      <c r="D33" s="10" t="s">
        <v>33</v>
      </c>
      <c r="E33" s="3">
        <v>19.704708</v>
      </c>
      <c r="F33" s="4">
        <v>34.638632999999999</v>
      </c>
      <c r="G33" s="20">
        <v>129</v>
      </c>
      <c r="H33" s="20">
        <v>1865</v>
      </c>
      <c r="I33" s="20">
        <v>77</v>
      </c>
      <c r="J33" s="20">
        <v>1270</v>
      </c>
      <c r="K33" s="2" t="s">
        <v>234</v>
      </c>
      <c r="L33" s="2" t="s">
        <v>253</v>
      </c>
    </row>
    <row r="34" spans="2:12" x14ac:dyDescent="0.35">
      <c r="B34" s="14"/>
      <c r="C34" s="17"/>
      <c r="D34" s="10" t="s">
        <v>34</v>
      </c>
      <c r="E34" s="3">
        <v>23.190038999999999</v>
      </c>
      <c r="F34" s="4">
        <v>52.159401000000003</v>
      </c>
      <c r="G34" s="20">
        <v>1412</v>
      </c>
      <c r="H34" s="20">
        <v>3081</v>
      </c>
      <c r="I34" s="20">
        <v>102</v>
      </c>
      <c r="J34" s="20">
        <v>1287</v>
      </c>
      <c r="K34" s="2" t="s">
        <v>205</v>
      </c>
      <c r="L34" s="2" t="s">
        <v>254</v>
      </c>
    </row>
    <row r="35" spans="2:12" x14ac:dyDescent="0.35">
      <c r="B35" s="11"/>
      <c r="C35" s="12"/>
      <c r="D35" s="10" t="s">
        <v>35</v>
      </c>
      <c r="E35" s="3">
        <v>31.788198000000001</v>
      </c>
      <c r="F35" s="4">
        <v>60.240375</v>
      </c>
      <c r="G35" s="20">
        <v>1414</v>
      </c>
      <c r="H35" s="20">
        <v>3504</v>
      </c>
      <c r="I35" s="20">
        <v>103</v>
      </c>
      <c r="J35" s="20">
        <v>2382</v>
      </c>
      <c r="K35" s="2" t="s">
        <v>205</v>
      </c>
      <c r="L35" s="2" t="s">
        <v>183</v>
      </c>
    </row>
    <row r="36" spans="2:12" s="23" customFormat="1" x14ac:dyDescent="0.35">
      <c r="B36" s="145" t="s">
        <v>42</v>
      </c>
      <c r="C36" s="145"/>
      <c r="D36" s="1" t="s">
        <v>33</v>
      </c>
      <c r="E36" s="108">
        <f>SUM(E3,E6,E9,E12,E15,E18,E21,E24,E27,E30,E33)</f>
        <v>406.47501</v>
      </c>
      <c r="F36" s="108">
        <f t="shared" ref="F36:J36" si="0">SUM(F3,F6,F9,F12,F15,F18,F21,F24,F27,F30,F33)</f>
        <v>536.69971799999996</v>
      </c>
      <c r="G36" s="109">
        <f t="shared" si="0"/>
        <v>388264</v>
      </c>
      <c r="H36" s="109">
        <f t="shared" si="0"/>
        <v>110647</v>
      </c>
      <c r="I36" s="109">
        <f t="shared" si="0"/>
        <v>177823</v>
      </c>
      <c r="J36" s="109">
        <f t="shared" si="0"/>
        <v>58423</v>
      </c>
      <c r="K36" s="107" t="s">
        <v>246</v>
      </c>
      <c r="L36" s="107" t="s">
        <v>272</v>
      </c>
    </row>
    <row r="37" spans="2:12" s="23" customFormat="1" x14ac:dyDescent="0.35">
      <c r="B37" s="145"/>
      <c r="C37" s="145"/>
      <c r="D37" s="1" t="s">
        <v>34</v>
      </c>
      <c r="E37" s="108">
        <f t="shared" ref="E37:J38" si="1">SUM(E4,E7,E10,E13,E16,E19,E22,E25,E28,E31,E34)</f>
        <v>510.85723000000013</v>
      </c>
      <c r="F37" s="108">
        <f t="shared" si="1"/>
        <v>669.70180600000003</v>
      </c>
      <c r="G37" s="109">
        <f t="shared" si="1"/>
        <v>443879</v>
      </c>
      <c r="H37" s="109">
        <f t="shared" si="1"/>
        <v>159776</v>
      </c>
      <c r="I37" s="109">
        <f t="shared" si="1"/>
        <v>206591</v>
      </c>
      <c r="J37" s="109">
        <f t="shared" si="1"/>
        <v>78609</v>
      </c>
      <c r="K37" s="107" t="s">
        <v>186</v>
      </c>
      <c r="L37" s="107" t="s">
        <v>273</v>
      </c>
    </row>
    <row r="38" spans="2:12" s="23" customFormat="1" x14ac:dyDescent="0.35">
      <c r="B38" s="145"/>
      <c r="C38" s="145"/>
      <c r="D38" s="1" t="s">
        <v>35</v>
      </c>
      <c r="E38" s="108">
        <f t="shared" si="1"/>
        <v>558.70080099999996</v>
      </c>
      <c r="F38" s="108">
        <f t="shared" si="1"/>
        <v>827.57004799999993</v>
      </c>
      <c r="G38" s="109">
        <f t="shared" si="1"/>
        <v>453235</v>
      </c>
      <c r="H38" s="109">
        <f t="shared" si="1"/>
        <v>225167</v>
      </c>
      <c r="I38" s="109">
        <f t="shared" si="1"/>
        <v>211832</v>
      </c>
      <c r="J38" s="109">
        <f t="shared" si="1"/>
        <v>109505</v>
      </c>
      <c r="K38" s="107" t="s">
        <v>247</v>
      </c>
      <c r="L38" s="107" t="s">
        <v>274</v>
      </c>
    </row>
  </sheetData>
  <mergeCells count="2">
    <mergeCell ref="D2:E2"/>
    <mergeCell ref="B36:C38"/>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09B9E-311F-4301-9663-8315DA25F49B}">
  <dimension ref="B2:L35"/>
  <sheetViews>
    <sheetView zoomScaleNormal="100" workbookViewId="0">
      <selection activeCell="H37" sqref="H37"/>
    </sheetView>
  </sheetViews>
  <sheetFormatPr defaultRowHeight="14.5" x14ac:dyDescent="0.35"/>
  <cols>
    <col min="2" max="2" width="4.81640625" customWidth="1"/>
    <col min="3" max="3" width="21.453125" customWidth="1"/>
    <col min="4" max="4" width="3.36328125" customWidth="1"/>
    <col min="5" max="5" width="12.6328125" customWidth="1"/>
    <col min="6" max="6" width="15.36328125" customWidth="1"/>
    <col min="7" max="7" width="11.81640625" customWidth="1"/>
    <col min="8" max="8" width="14.6328125" customWidth="1"/>
    <col min="9" max="9" width="13.1796875" customWidth="1"/>
    <col min="10" max="10" width="14.90625" customWidth="1"/>
    <col min="11" max="11" width="14.7265625" customWidth="1"/>
    <col min="12" max="12" width="14.54296875" customWidth="1"/>
    <col min="13" max="13" width="10.81640625" customWidth="1"/>
    <col min="14" max="14" width="10.26953125" customWidth="1"/>
  </cols>
  <sheetData>
    <row r="2" spans="2:12" ht="44" customHeight="1" x14ac:dyDescent="0.35">
      <c r="B2" s="1" t="s">
        <v>1</v>
      </c>
      <c r="C2" s="19" t="s">
        <v>0</v>
      </c>
      <c r="D2" s="138" t="s">
        <v>136</v>
      </c>
      <c r="E2" s="138"/>
      <c r="F2" s="28" t="s">
        <v>133</v>
      </c>
      <c r="G2" s="28" t="s">
        <v>138</v>
      </c>
      <c r="H2" s="28" t="s">
        <v>134</v>
      </c>
      <c r="I2" s="28" t="s">
        <v>137</v>
      </c>
      <c r="J2" s="28" t="s">
        <v>135</v>
      </c>
      <c r="K2" s="5" t="s">
        <v>266</v>
      </c>
      <c r="L2" s="5" t="s">
        <v>267</v>
      </c>
    </row>
    <row r="3" spans="2:12" x14ac:dyDescent="0.35">
      <c r="B3" s="13">
        <v>1</v>
      </c>
      <c r="C3" s="15" t="s">
        <v>36</v>
      </c>
      <c r="D3" s="10" t="s">
        <v>33</v>
      </c>
      <c r="E3" s="3">
        <v>9.6</v>
      </c>
      <c r="F3" s="4">
        <v>1.4</v>
      </c>
      <c r="G3" s="20">
        <v>167</v>
      </c>
      <c r="H3" s="20">
        <v>38</v>
      </c>
      <c r="I3" s="20">
        <v>81</v>
      </c>
      <c r="J3" s="20">
        <v>21</v>
      </c>
      <c r="K3" s="2" t="s">
        <v>222</v>
      </c>
      <c r="L3" s="2" t="s">
        <v>234</v>
      </c>
    </row>
    <row r="4" spans="2:12" x14ac:dyDescent="0.35">
      <c r="B4" s="14"/>
      <c r="C4" s="17"/>
      <c r="D4" s="10" t="s">
        <v>34</v>
      </c>
      <c r="E4" s="3">
        <v>10.1</v>
      </c>
      <c r="F4" s="4">
        <v>3.8</v>
      </c>
      <c r="G4" s="20">
        <v>167</v>
      </c>
      <c r="H4" s="20">
        <v>38</v>
      </c>
      <c r="I4" s="20">
        <v>81</v>
      </c>
      <c r="J4" s="20">
        <v>21</v>
      </c>
      <c r="K4" s="2" t="s">
        <v>222</v>
      </c>
      <c r="L4" s="2" t="s">
        <v>234</v>
      </c>
    </row>
    <row r="5" spans="2:12" x14ac:dyDescent="0.35">
      <c r="B5" s="11"/>
      <c r="C5" s="12"/>
      <c r="D5" s="10" t="s">
        <v>35</v>
      </c>
      <c r="E5" s="3">
        <v>11.2</v>
      </c>
      <c r="F5" s="4">
        <v>3.8</v>
      </c>
      <c r="G5" s="20">
        <v>205</v>
      </c>
      <c r="H5" s="20">
        <v>78</v>
      </c>
      <c r="I5" s="20">
        <v>102</v>
      </c>
      <c r="J5" s="20">
        <v>49</v>
      </c>
      <c r="K5" s="2" t="s">
        <v>224</v>
      </c>
      <c r="L5" s="2" t="s">
        <v>203</v>
      </c>
    </row>
    <row r="6" spans="2:12" x14ac:dyDescent="0.35">
      <c r="B6" s="13">
        <f>B3+1</f>
        <v>2</v>
      </c>
      <c r="C6" s="15" t="s">
        <v>24</v>
      </c>
      <c r="D6" s="10" t="s">
        <v>33</v>
      </c>
      <c r="E6" s="3">
        <v>13.6</v>
      </c>
      <c r="F6" s="4">
        <v>3</v>
      </c>
      <c r="G6" s="20">
        <v>842</v>
      </c>
      <c r="H6" s="20">
        <v>1187</v>
      </c>
      <c r="I6" s="20">
        <v>235</v>
      </c>
      <c r="J6" s="20">
        <v>461</v>
      </c>
      <c r="K6" s="2" t="s">
        <v>207</v>
      </c>
      <c r="L6" s="2" t="s">
        <v>235</v>
      </c>
    </row>
    <row r="7" spans="2:12" x14ac:dyDescent="0.35">
      <c r="B7" s="14"/>
      <c r="C7" s="17"/>
      <c r="D7" s="10" t="s">
        <v>34</v>
      </c>
      <c r="E7" s="3">
        <v>14</v>
      </c>
      <c r="F7" s="4">
        <v>6.3</v>
      </c>
      <c r="G7" s="20">
        <v>1169</v>
      </c>
      <c r="H7" s="20">
        <v>1193</v>
      </c>
      <c r="I7" s="20">
        <v>401</v>
      </c>
      <c r="J7" s="20">
        <v>501</v>
      </c>
      <c r="K7" s="2" t="s">
        <v>226</v>
      </c>
      <c r="L7" s="2" t="s">
        <v>236</v>
      </c>
    </row>
    <row r="8" spans="2:12" x14ac:dyDescent="0.35">
      <c r="B8" s="11"/>
      <c r="C8" s="12"/>
      <c r="D8" s="10" t="s">
        <v>35</v>
      </c>
      <c r="E8" s="3">
        <v>19.7</v>
      </c>
      <c r="F8" s="4">
        <v>6.7</v>
      </c>
      <c r="G8" s="20">
        <v>1880</v>
      </c>
      <c r="H8" s="20">
        <v>1920</v>
      </c>
      <c r="I8" s="20">
        <v>684</v>
      </c>
      <c r="J8" s="20">
        <v>951</v>
      </c>
      <c r="K8" s="2" t="s">
        <v>230</v>
      </c>
      <c r="L8" s="2" t="s">
        <v>165</v>
      </c>
    </row>
    <row r="9" spans="2:12" x14ac:dyDescent="0.35">
      <c r="B9" s="13">
        <f>B6+1</f>
        <v>3</v>
      </c>
      <c r="C9" s="15" t="s">
        <v>25</v>
      </c>
      <c r="D9" s="10" t="s">
        <v>33</v>
      </c>
      <c r="E9" s="3">
        <v>2.2999999999999998</v>
      </c>
      <c r="F9" s="4">
        <v>0.2</v>
      </c>
      <c r="G9" s="20">
        <v>0</v>
      </c>
      <c r="H9" s="20">
        <v>40</v>
      </c>
      <c r="I9" s="20">
        <v>0</v>
      </c>
      <c r="J9" s="20">
        <v>18</v>
      </c>
      <c r="K9" s="2">
        <v>0</v>
      </c>
      <c r="L9" s="2" t="s">
        <v>237</v>
      </c>
    </row>
    <row r="10" spans="2:12" x14ac:dyDescent="0.35">
      <c r="B10" s="14"/>
      <c r="C10" s="17"/>
      <c r="D10" s="10" t="s">
        <v>34</v>
      </c>
      <c r="E10" s="3">
        <v>2.2999999999999998</v>
      </c>
      <c r="F10" s="4">
        <v>0.2</v>
      </c>
      <c r="G10" s="20">
        <v>0</v>
      </c>
      <c r="H10" s="20">
        <v>40</v>
      </c>
      <c r="I10" s="20">
        <v>0</v>
      </c>
      <c r="J10" s="20">
        <v>18</v>
      </c>
      <c r="K10" s="2">
        <v>0</v>
      </c>
      <c r="L10" s="2" t="s">
        <v>237</v>
      </c>
    </row>
    <row r="11" spans="2:12" x14ac:dyDescent="0.35">
      <c r="B11" s="11"/>
      <c r="C11" s="12"/>
      <c r="D11" s="10" t="s">
        <v>35</v>
      </c>
      <c r="E11" s="3">
        <v>2.4</v>
      </c>
      <c r="F11" s="4">
        <v>0.3</v>
      </c>
      <c r="G11" s="20">
        <v>0</v>
      </c>
      <c r="H11" s="20">
        <v>43</v>
      </c>
      <c r="I11" s="20">
        <v>0</v>
      </c>
      <c r="J11" s="20">
        <v>21</v>
      </c>
      <c r="K11" s="2">
        <v>0</v>
      </c>
      <c r="L11" s="2" t="s">
        <v>232</v>
      </c>
    </row>
    <row r="12" spans="2:12" ht="14" customHeight="1" x14ac:dyDescent="0.35">
      <c r="B12" s="13">
        <f>B9+1</f>
        <v>4</v>
      </c>
      <c r="C12" s="18" t="s">
        <v>26</v>
      </c>
      <c r="D12" s="10" t="s">
        <v>33</v>
      </c>
      <c r="E12" s="3">
        <v>4</v>
      </c>
      <c r="F12" s="4">
        <v>2.7</v>
      </c>
      <c r="G12" s="20">
        <v>40</v>
      </c>
      <c r="H12" s="20">
        <v>0</v>
      </c>
      <c r="I12" s="20">
        <v>39</v>
      </c>
      <c r="J12" s="20">
        <v>0</v>
      </c>
      <c r="K12" s="2" t="s">
        <v>222</v>
      </c>
      <c r="L12" s="2">
        <v>0</v>
      </c>
    </row>
    <row r="13" spans="2:12" x14ac:dyDescent="0.35">
      <c r="B13" s="14"/>
      <c r="C13" s="17"/>
      <c r="D13" s="10" t="s">
        <v>34</v>
      </c>
      <c r="E13" s="3">
        <v>4.0999999999999996</v>
      </c>
      <c r="F13" s="4">
        <v>3.9</v>
      </c>
      <c r="G13" s="20">
        <v>40</v>
      </c>
      <c r="H13" s="20">
        <v>0</v>
      </c>
      <c r="I13" s="20">
        <v>39</v>
      </c>
      <c r="J13" s="20">
        <v>0</v>
      </c>
      <c r="K13" s="2" t="s">
        <v>222</v>
      </c>
      <c r="L13" s="2">
        <v>0</v>
      </c>
    </row>
    <row r="14" spans="2:12" x14ac:dyDescent="0.35">
      <c r="B14" s="11"/>
      <c r="C14" s="12"/>
      <c r="D14" s="10" t="s">
        <v>35</v>
      </c>
      <c r="E14" s="3">
        <v>4.2</v>
      </c>
      <c r="F14" s="4">
        <v>6.3</v>
      </c>
      <c r="G14" s="20">
        <v>40</v>
      </c>
      <c r="H14" s="20">
        <v>0</v>
      </c>
      <c r="I14" s="20">
        <v>39</v>
      </c>
      <c r="J14" s="20">
        <v>0</v>
      </c>
      <c r="K14" s="2" t="s">
        <v>222</v>
      </c>
      <c r="L14" s="2">
        <v>0</v>
      </c>
    </row>
    <row r="15" spans="2:12" x14ac:dyDescent="0.35">
      <c r="B15" s="13">
        <f>B12+1</f>
        <v>5</v>
      </c>
      <c r="C15" s="15" t="s">
        <v>27</v>
      </c>
      <c r="D15" s="10" t="s">
        <v>33</v>
      </c>
      <c r="E15" s="3">
        <v>17.202974999999999</v>
      </c>
      <c r="F15" s="4">
        <v>5.8453999999999997</v>
      </c>
      <c r="G15" s="20">
        <v>47050</v>
      </c>
      <c r="H15" s="20">
        <v>3064</v>
      </c>
      <c r="I15" s="20">
        <v>19014</v>
      </c>
      <c r="J15" s="20">
        <v>1463</v>
      </c>
      <c r="K15" s="2" t="s">
        <v>182</v>
      </c>
      <c r="L15" s="2" t="s">
        <v>238</v>
      </c>
    </row>
    <row r="16" spans="2:12" x14ac:dyDescent="0.35">
      <c r="B16" s="14"/>
      <c r="C16" s="17"/>
      <c r="D16" s="10" t="s">
        <v>34</v>
      </c>
      <c r="E16" s="3">
        <v>20.315075</v>
      </c>
      <c r="F16" s="4">
        <v>6.0762</v>
      </c>
      <c r="G16" s="20">
        <v>48755</v>
      </c>
      <c r="H16" s="20">
        <v>4475</v>
      </c>
      <c r="I16" s="20">
        <v>19636</v>
      </c>
      <c r="J16" s="20">
        <v>1975</v>
      </c>
      <c r="K16" s="2" t="s">
        <v>196</v>
      </c>
      <c r="L16" s="2" t="s">
        <v>163</v>
      </c>
    </row>
    <row r="17" spans="2:12" x14ac:dyDescent="0.35">
      <c r="B17" s="11"/>
      <c r="C17" s="12"/>
      <c r="D17" s="10" t="s">
        <v>35</v>
      </c>
      <c r="E17" s="3">
        <v>22.476175000000001</v>
      </c>
      <c r="F17" s="4">
        <v>7.3850499999999997</v>
      </c>
      <c r="G17" s="20">
        <v>49856</v>
      </c>
      <c r="H17" s="20">
        <v>7174</v>
      </c>
      <c r="I17" s="20">
        <v>20173</v>
      </c>
      <c r="J17" s="20">
        <v>2912</v>
      </c>
      <c r="K17" s="2" t="s">
        <v>231</v>
      </c>
      <c r="L17" s="2" t="s">
        <v>239</v>
      </c>
    </row>
    <row r="18" spans="2:12" x14ac:dyDescent="0.35">
      <c r="B18" s="13">
        <f>B15+1</f>
        <v>6</v>
      </c>
      <c r="C18" s="15" t="s">
        <v>28</v>
      </c>
      <c r="D18" s="10" t="s">
        <v>33</v>
      </c>
      <c r="E18" s="3">
        <v>0.2</v>
      </c>
      <c r="F18" s="4">
        <v>0</v>
      </c>
      <c r="G18" s="20">
        <v>0</v>
      </c>
      <c r="H18" s="20">
        <v>0</v>
      </c>
      <c r="I18" s="20">
        <v>7</v>
      </c>
      <c r="J18" s="20">
        <v>0</v>
      </c>
      <c r="K18" s="2" t="s">
        <v>199</v>
      </c>
      <c r="L18" s="2">
        <v>0</v>
      </c>
    </row>
    <row r="19" spans="2:12" x14ac:dyDescent="0.35">
      <c r="B19" s="14"/>
      <c r="C19" s="17"/>
      <c r="D19" s="10" t="s">
        <v>34</v>
      </c>
      <c r="E19" s="3">
        <v>0.2</v>
      </c>
      <c r="F19" s="4">
        <v>0.1</v>
      </c>
      <c r="G19" s="20">
        <v>24</v>
      </c>
      <c r="H19" s="20">
        <v>0</v>
      </c>
      <c r="I19" s="20">
        <v>17</v>
      </c>
      <c r="J19" s="20">
        <v>0</v>
      </c>
      <c r="K19" s="2" t="s">
        <v>187</v>
      </c>
      <c r="L19" s="2">
        <v>0</v>
      </c>
    </row>
    <row r="20" spans="2:12" x14ac:dyDescent="0.35">
      <c r="B20" s="11"/>
      <c r="C20" s="12"/>
      <c r="D20" s="10" t="s">
        <v>35</v>
      </c>
      <c r="E20" s="3">
        <v>0.2</v>
      </c>
      <c r="F20" s="4">
        <v>0.1</v>
      </c>
      <c r="G20" s="20">
        <v>24</v>
      </c>
      <c r="H20" s="20">
        <v>0</v>
      </c>
      <c r="I20" s="20">
        <v>17</v>
      </c>
      <c r="J20" s="20">
        <v>0</v>
      </c>
      <c r="K20" s="2" t="s">
        <v>187</v>
      </c>
      <c r="L20" s="2">
        <v>0</v>
      </c>
    </row>
    <row r="21" spans="2:12" x14ac:dyDescent="0.35">
      <c r="B21" s="13">
        <f>B18+1</f>
        <v>7</v>
      </c>
      <c r="C21" s="15" t="s">
        <v>29</v>
      </c>
      <c r="D21" s="10" t="s">
        <v>33</v>
      </c>
      <c r="E21" s="3">
        <v>6.9859249999999999</v>
      </c>
      <c r="F21" s="4">
        <v>0.66020000000000001</v>
      </c>
      <c r="G21" s="20">
        <v>158</v>
      </c>
      <c r="H21" s="20">
        <v>0</v>
      </c>
      <c r="I21" s="20">
        <v>117</v>
      </c>
      <c r="J21" s="20">
        <v>0</v>
      </c>
      <c r="K21" s="2" t="s">
        <v>194</v>
      </c>
      <c r="L21" s="2">
        <v>0</v>
      </c>
    </row>
    <row r="22" spans="2:12" x14ac:dyDescent="0.35">
      <c r="B22" s="14"/>
      <c r="C22" s="17"/>
      <c r="D22" s="10" t="s">
        <v>34</v>
      </c>
      <c r="E22" s="3">
        <v>7.8544749999999999</v>
      </c>
      <c r="F22" s="4">
        <v>0.72792500000000004</v>
      </c>
      <c r="G22" s="20">
        <v>158</v>
      </c>
      <c r="H22" s="20">
        <v>204</v>
      </c>
      <c r="I22" s="20">
        <v>117</v>
      </c>
      <c r="J22" s="20">
        <v>134</v>
      </c>
      <c r="K22" s="2" t="s">
        <v>194</v>
      </c>
      <c r="L22" s="2" t="s">
        <v>240</v>
      </c>
    </row>
    <row r="23" spans="2:12" x14ac:dyDescent="0.35">
      <c r="B23" s="11"/>
      <c r="C23" s="12"/>
      <c r="D23" s="10" t="s">
        <v>35</v>
      </c>
      <c r="E23" s="3">
        <v>8.18675</v>
      </c>
      <c r="F23" s="4">
        <v>1.9641</v>
      </c>
      <c r="G23" s="20">
        <v>175</v>
      </c>
      <c r="H23" s="20">
        <v>2057</v>
      </c>
      <c r="I23" s="20">
        <v>135</v>
      </c>
      <c r="J23" s="20">
        <v>1196</v>
      </c>
      <c r="K23" s="2" t="s">
        <v>207</v>
      </c>
      <c r="L23" s="2" t="s">
        <v>164</v>
      </c>
    </row>
    <row r="24" spans="2:12" x14ac:dyDescent="0.35">
      <c r="B24" s="13">
        <f>B21+1</f>
        <v>8</v>
      </c>
      <c r="C24" s="15" t="s">
        <v>30</v>
      </c>
      <c r="D24" s="10" t="s">
        <v>33</v>
      </c>
      <c r="E24" s="3">
        <v>11.95945</v>
      </c>
      <c r="F24" s="4">
        <v>0.69392500000000001</v>
      </c>
      <c r="G24" s="20">
        <v>16125</v>
      </c>
      <c r="H24" s="20">
        <v>1585</v>
      </c>
      <c r="I24" s="20">
        <v>6432</v>
      </c>
      <c r="J24" s="20">
        <v>716</v>
      </c>
      <c r="K24" s="2" t="s">
        <v>190</v>
      </c>
      <c r="L24" s="2" t="s">
        <v>229</v>
      </c>
    </row>
    <row r="25" spans="2:12" x14ac:dyDescent="0.35">
      <c r="B25" s="14"/>
      <c r="C25" s="17"/>
      <c r="D25" s="10" t="s">
        <v>34</v>
      </c>
      <c r="E25" s="3">
        <v>13.031475</v>
      </c>
      <c r="F25" s="4">
        <v>2.1372499999999999</v>
      </c>
      <c r="G25" s="20">
        <v>17922</v>
      </c>
      <c r="H25" s="20">
        <v>4050</v>
      </c>
      <c r="I25" s="20">
        <v>7229</v>
      </c>
      <c r="J25" s="20">
        <v>1630</v>
      </c>
      <c r="K25" s="2" t="s">
        <v>190</v>
      </c>
      <c r="L25" s="2" t="s">
        <v>160</v>
      </c>
    </row>
    <row r="26" spans="2:12" x14ac:dyDescent="0.35">
      <c r="B26" s="11"/>
      <c r="C26" s="12"/>
      <c r="D26" s="10" t="s">
        <v>35</v>
      </c>
      <c r="E26" s="3">
        <v>14.117224999999999</v>
      </c>
      <c r="F26" s="4">
        <v>4.7571000000000003</v>
      </c>
      <c r="G26" s="20">
        <v>19539</v>
      </c>
      <c r="H26" s="20">
        <v>10843</v>
      </c>
      <c r="I26" s="20">
        <v>7939</v>
      </c>
      <c r="J26" s="20">
        <v>4318</v>
      </c>
      <c r="K26" s="2" t="s">
        <v>193</v>
      </c>
      <c r="L26" s="2" t="s">
        <v>241</v>
      </c>
    </row>
    <row r="27" spans="2:12" x14ac:dyDescent="0.35">
      <c r="B27" s="13">
        <f>B24+1</f>
        <v>9</v>
      </c>
      <c r="C27" s="15" t="s">
        <v>31</v>
      </c>
      <c r="D27" s="10" t="s">
        <v>33</v>
      </c>
      <c r="E27" s="3">
        <v>2.7</v>
      </c>
      <c r="F27" s="4">
        <v>1</v>
      </c>
      <c r="G27" s="20">
        <v>444</v>
      </c>
      <c r="H27" s="20">
        <v>555</v>
      </c>
      <c r="I27" s="20">
        <v>329</v>
      </c>
      <c r="J27" s="20">
        <v>354</v>
      </c>
      <c r="K27" s="2" t="s">
        <v>225</v>
      </c>
      <c r="L27" s="2" t="s">
        <v>242</v>
      </c>
    </row>
    <row r="28" spans="2:12" x14ac:dyDescent="0.35">
      <c r="B28" s="14"/>
      <c r="C28" s="17"/>
      <c r="D28" s="10" t="s">
        <v>34</v>
      </c>
      <c r="E28" s="3">
        <v>3.4</v>
      </c>
      <c r="F28" s="4">
        <v>1.1000000000000001</v>
      </c>
      <c r="G28" s="20">
        <v>533</v>
      </c>
      <c r="H28" s="20">
        <v>2135</v>
      </c>
      <c r="I28" s="20">
        <v>376</v>
      </c>
      <c r="J28" s="20">
        <v>1398</v>
      </c>
      <c r="K28" s="2" t="s">
        <v>145</v>
      </c>
      <c r="L28" s="2" t="s">
        <v>177</v>
      </c>
    </row>
    <row r="29" spans="2:12" x14ac:dyDescent="0.35">
      <c r="B29" s="11"/>
      <c r="C29" s="12"/>
      <c r="D29" s="10" t="s">
        <v>35</v>
      </c>
      <c r="E29" s="3">
        <v>3.8</v>
      </c>
      <c r="F29" s="4">
        <v>1.4</v>
      </c>
      <c r="G29" s="20">
        <v>947</v>
      </c>
      <c r="H29" s="20">
        <v>6354</v>
      </c>
      <c r="I29" s="20">
        <v>657</v>
      </c>
      <c r="J29" s="20">
        <v>4026</v>
      </c>
      <c r="K29" s="2" t="s">
        <v>189</v>
      </c>
      <c r="L29" s="2" t="s">
        <v>243</v>
      </c>
    </row>
    <row r="30" spans="2:12" x14ac:dyDescent="0.35">
      <c r="B30" s="13">
        <f>B27+1</f>
        <v>10</v>
      </c>
      <c r="C30" s="15" t="s">
        <v>32</v>
      </c>
      <c r="D30" s="10" t="s">
        <v>33</v>
      </c>
      <c r="E30" s="3">
        <v>12.8</v>
      </c>
      <c r="F30" s="4">
        <v>4.3</v>
      </c>
      <c r="G30" s="20">
        <v>919</v>
      </c>
      <c r="H30" s="20">
        <v>9</v>
      </c>
      <c r="I30" s="20">
        <v>869</v>
      </c>
      <c r="J30" s="20">
        <v>5</v>
      </c>
      <c r="K30" s="2" t="s">
        <v>195</v>
      </c>
      <c r="L30" s="2" t="s">
        <v>198</v>
      </c>
    </row>
    <row r="31" spans="2:12" x14ac:dyDescent="0.35">
      <c r="B31" s="14"/>
      <c r="C31" s="17"/>
      <c r="D31" s="10" t="s">
        <v>34</v>
      </c>
      <c r="E31" s="3">
        <v>14.3</v>
      </c>
      <c r="F31" s="4">
        <v>4.7</v>
      </c>
      <c r="G31" s="20">
        <v>919</v>
      </c>
      <c r="H31" s="20">
        <v>45</v>
      </c>
      <c r="I31" s="20">
        <v>869</v>
      </c>
      <c r="J31" s="20">
        <v>30</v>
      </c>
      <c r="K31" s="2" t="s">
        <v>195</v>
      </c>
      <c r="L31" s="2" t="s">
        <v>202</v>
      </c>
    </row>
    <row r="32" spans="2:12" x14ac:dyDescent="0.35">
      <c r="B32" s="11"/>
      <c r="C32" s="12"/>
      <c r="D32" s="10" t="s">
        <v>35</v>
      </c>
      <c r="E32" s="3">
        <v>15.6</v>
      </c>
      <c r="F32" s="4">
        <v>7.5</v>
      </c>
      <c r="G32" s="20">
        <v>926</v>
      </c>
      <c r="H32" s="20">
        <v>2329</v>
      </c>
      <c r="I32" s="20">
        <v>871</v>
      </c>
      <c r="J32" s="20">
        <v>1637</v>
      </c>
      <c r="K32" s="2" t="s">
        <v>195</v>
      </c>
      <c r="L32" s="2" t="s">
        <v>189</v>
      </c>
    </row>
    <row r="33" spans="2:12" s="23" customFormat="1" x14ac:dyDescent="0.35">
      <c r="B33" s="145" t="s">
        <v>42</v>
      </c>
      <c r="C33" s="145"/>
      <c r="D33" s="1" t="s">
        <v>33</v>
      </c>
      <c r="E33" s="108">
        <f>SUM(E3,E6,E9,E12,E15,E18,E21,E24,E27,E30)</f>
        <v>81.348349999999996</v>
      </c>
      <c r="F33" s="108">
        <f t="shared" ref="F33:J33" si="0">SUM(F3,F6,F9,F12,F15,F18,F21,F24,F27,F30)</f>
        <v>19.799524999999999</v>
      </c>
      <c r="G33" s="109">
        <f t="shared" si="0"/>
        <v>65745</v>
      </c>
      <c r="H33" s="109">
        <f t="shared" si="0"/>
        <v>6478</v>
      </c>
      <c r="I33" s="109">
        <f t="shared" si="0"/>
        <v>27123</v>
      </c>
      <c r="J33" s="109">
        <f t="shared" si="0"/>
        <v>3038</v>
      </c>
      <c r="K33" s="107" t="s">
        <v>275</v>
      </c>
      <c r="L33" s="107" t="s">
        <v>239</v>
      </c>
    </row>
    <row r="34" spans="2:12" s="23" customFormat="1" x14ac:dyDescent="0.35">
      <c r="B34" s="145"/>
      <c r="C34" s="145"/>
      <c r="D34" s="1" t="s">
        <v>34</v>
      </c>
      <c r="E34" s="108">
        <f t="shared" ref="E34:J35" si="1">SUM(E4,E7,E10,E13,E16,E19,E22,E25,E28,E31)</f>
        <v>89.601025000000007</v>
      </c>
      <c r="F34" s="108">
        <f t="shared" si="1"/>
        <v>29.041374999999999</v>
      </c>
      <c r="G34" s="109">
        <f t="shared" si="1"/>
        <v>69687</v>
      </c>
      <c r="H34" s="109">
        <f t="shared" si="1"/>
        <v>12180</v>
      </c>
      <c r="I34" s="109">
        <f t="shared" si="1"/>
        <v>28765</v>
      </c>
      <c r="J34" s="109">
        <f t="shared" si="1"/>
        <v>5707</v>
      </c>
      <c r="K34" s="107" t="s">
        <v>276</v>
      </c>
      <c r="L34" s="107" t="s">
        <v>243</v>
      </c>
    </row>
    <row r="35" spans="2:12" s="23" customFormat="1" x14ac:dyDescent="0.35">
      <c r="B35" s="145"/>
      <c r="C35" s="145"/>
      <c r="D35" s="1" t="s">
        <v>35</v>
      </c>
      <c r="E35" s="108">
        <f t="shared" si="1"/>
        <v>101.88015</v>
      </c>
      <c r="F35" s="108">
        <f t="shared" si="1"/>
        <v>40.206250000000004</v>
      </c>
      <c r="G35" s="109">
        <f t="shared" si="1"/>
        <v>73592</v>
      </c>
      <c r="H35" s="109">
        <f t="shared" si="1"/>
        <v>30798</v>
      </c>
      <c r="I35" s="109">
        <f t="shared" si="1"/>
        <v>30617</v>
      </c>
      <c r="J35" s="109">
        <f t="shared" si="1"/>
        <v>15110</v>
      </c>
      <c r="K35" s="107" t="s">
        <v>277</v>
      </c>
      <c r="L35" s="107" t="s">
        <v>278</v>
      </c>
    </row>
  </sheetData>
  <mergeCells count="2">
    <mergeCell ref="D2:E2"/>
    <mergeCell ref="B33:C35"/>
  </mergeCells>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466CF-274A-4510-847B-B71E5C7BA9DA}">
  <dimension ref="B2:H40"/>
  <sheetViews>
    <sheetView zoomScaleNormal="100" workbookViewId="0">
      <selection activeCell="I30" sqref="I30"/>
    </sheetView>
  </sheetViews>
  <sheetFormatPr defaultRowHeight="14.5" x14ac:dyDescent="0.35"/>
  <cols>
    <col min="2" max="2" width="4.90625" customWidth="1"/>
    <col min="3" max="3" width="16.08984375" customWidth="1"/>
    <col min="4" max="4" width="2.6328125" customWidth="1"/>
    <col min="5" max="5" width="17.6328125" customWidth="1"/>
    <col min="6" max="6" width="18.6328125" customWidth="1"/>
    <col min="7" max="7" width="18.1796875" customWidth="1"/>
    <col min="8" max="8" width="18.453125" customWidth="1"/>
  </cols>
  <sheetData>
    <row r="2" spans="2:8" s="23" customFormat="1" x14ac:dyDescent="0.35">
      <c r="D2" s="132" t="s">
        <v>291</v>
      </c>
      <c r="E2" s="132"/>
      <c r="F2" s="132"/>
      <c r="G2" s="132" t="s">
        <v>292</v>
      </c>
      <c r="H2" s="132"/>
    </row>
    <row r="3" spans="2:8" ht="61" customHeight="1" x14ac:dyDescent="0.35">
      <c r="B3" s="16" t="s">
        <v>1</v>
      </c>
      <c r="C3" s="16" t="s">
        <v>0</v>
      </c>
      <c r="D3" s="138" t="s">
        <v>136</v>
      </c>
      <c r="E3" s="138"/>
      <c r="F3" s="71" t="s">
        <v>133</v>
      </c>
      <c r="G3" s="71" t="s">
        <v>293</v>
      </c>
      <c r="H3" s="71" t="s">
        <v>133</v>
      </c>
    </row>
    <row r="4" spans="2:8" x14ac:dyDescent="0.35">
      <c r="B4" s="13">
        <v>1</v>
      </c>
      <c r="C4" s="13" t="s">
        <v>13</v>
      </c>
      <c r="D4" s="10" t="s">
        <v>33</v>
      </c>
      <c r="E4" s="3">
        <v>2.0574180000000002</v>
      </c>
      <c r="F4" s="4">
        <v>7.4870999999999993E-2</v>
      </c>
      <c r="G4" s="4">
        <v>2.7149670000000001</v>
      </c>
      <c r="H4" s="4">
        <v>0.379359</v>
      </c>
    </row>
    <row r="5" spans="2:8" x14ac:dyDescent="0.35">
      <c r="B5" s="14"/>
      <c r="C5" s="14"/>
      <c r="D5" s="10" t="s">
        <v>34</v>
      </c>
      <c r="E5" s="3">
        <v>2.7292770000000002</v>
      </c>
      <c r="F5" s="4">
        <v>8.6193000000000006E-2</v>
      </c>
      <c r="G5" s="4">
        <v>2.8436129999999999</v>
      </c>
      <c r="H5" s="4">
        <v>0.92484900000000003</v>
      </c>
    </row>
    <row r="6" spans="2:8" x14ac:dyDescent="0.35">
      <c r="B6" s="11"/>
      <c r="C6" s="11"/>
      <c r="D6" s="10" t="s">
        <v>35</v>
      </c>
      <c r="E6" s="3">
        <v>4.0193820000000002</v>
      </c>
      <c r="F6" s="4">
        <v>0.114534</v>
      </c>
      <c r="G6" s="4">
        <v>2.989989</v>
      </c>
      <c r="H6" s="4">
        <v>1.082133</v>
      </c>
    </row>
    <row r="7" spans="2:8" x14ac:dyDescent="0.35">
      <c r="B7" s="13">
        <v>2</v>
      </c>
      <c r="C7" s="13" t="s">
        <v>14</v>
      </c>
      <c r="D7" s="10" t="s">
        <v>33</v>
      </c>
      <c r="E7" s="3">
        <v>9.0567449999999994</v>
      </c>
      <c r="F7" s="4">
        <v>0.80720099999999995</v>
      </c>
      <c r="G7" s="4">
        <v>9.3615840000000006</v>
      </c>
      <c r="H7" s="4">
        <v>2.296818</v>
      </c>
    </row>
    <row r="8" spans="2:8" x14ac:dyDescent="0.35">
      <c r="B8" s="14"/>
      <c r="C8" s="14"/>
      <c r="D8" s="10" t="s">
        <v>34</v>
      </c>
      <c r="E8" s="3">
        <v>9.5477039999999995</v>
      </c>
      <c r="F8" s="4">
        <v>0.94073399999999996</v>
      </c>
      <c r="G8" s="4">
        <v>10.143567000000001</v>
      </c>
      <c r="H8" s="4">
        <v>2.8051200000000001</v>
      </c>
    </row>
    <row r="9" spans="2:8" x14ac:dyDescent="0.35">
      <c r="B9" s="11"/>
      <c r="C9" s="11"/>
      <c r="D9" s="10" t="s">
        <v>35</v>
      </c>
      <c r="E9" s="3">
        <v>10.143549</v>
      </c>
      <c r="F9" s="4">
        <v>0.94600799999999996</v>
      </c>
      <c r="G9" s="4">
        <v>11.093373</v>
      </c>
      <c r="H9" s="4">
        <v>3.768516</v>
      </c>
    </row>
    <row r="10" spans="2:8" x14ac:dyDescent="0.35">
      <c r="B10" s="13">
        <v>3</v>
      </c>
      <c r="C10" s="13" t="s">
        <v>15</v>
      </c>
      <c r="D10" s="10" t="s">
        <v>33</v>
      </c>
      <c r="E10" s="3">
        <v>1.0686150000000001</v>
      </c>
      <c r="F10" s="4">
        <v>4.8582E-2</v>
      </c>
      <c r="G10" s="4">
        <v>1.715292</v>
      </c>
      <c r="H10" s="4">
        <v>0.127665</v>
      </c>
    </row>
    <row r="11" spans="2:8" x14ac:dyDescent="0.35">
      <c r="B11" s="14"/>
      <c r="C11" s="14"/>
      <c r="D11" s="10" t="s">
        <v>34</v>
      </c>
      <c r="E11" s="3">
        <v>1.704213</v>
      </c>
      <c r="F11" s="4">
        <v>7.1901000000000007E-2</v>
      </c>
      <c r="G11" s="4">
        <v>1.740348</v>
      </c>
      <c r="H11" s="4">
        <v>0.22010399999999999</v>
      </c>
    </row>
    <row r="12" spans="2:8" x14ac:dyDescent="0.35">
      <c r="B12" s="11"/>
      <c r="C12" s="11"/>
      <c r="D12" s="10" t="s">
        <v>35</v>
      </c>
      <c r="E12" s="3">
        <v>1.7969040000000001</v>
      </c>
      <c r="F12" s="4">
        <v>0.16925399999999999</v>
      </c>
      <c r="G12" s="4">
        <v>1.7676810000000001</v>
      </c>
      <c r="H12" s="4">
        <v>0.27399600000000002</v>
      </c>
    </row>
    <row r="13" spans="2:8" x14ac:dyDescent="0.35">
      <c r="B13" s="13">
        <v>4</v>
      </c>
      <c r="C13" s="13" t="s">
        <v>16</v>
      </c>
      <c r="D13" s="10" t="s">
        <v>33</v>
      </c>
      <c r="E13" s="3">
        <v>21.987611999999999</v>
      </c>
      <c r="F13" s="4">
        <v>3.9298679999999999</v>
      </c>
      <c r="G13" s="4">
        <v>29.582954999999998</v>
      </c>
      <c r="H13" s="4">
        <v>10.813535999999999</v>
      </c>
    </row>
    <row r="14" spans="2:8" x14ac:dyDescent="0.35">
      <c r="B14" s="14"/>
      <c r="C14" s="14"/>
      <c r="D14" s="10" t="s">
        <v>34</v>
      </c>
      <c r="E14" s="3">
        <v>28.802484</v>
      </c>
      <c r="F14" s="4">
        <v>6.417891</v>
      </c>
      <c r="G14" s="4">
        <v>31.684508999999998</v>
      </c>
      <c r="H14" s="4">
        <v>24.830037000000001</v>
      </c>
    </row>
    <row r="15" spans="2:8" x14ac:dyDescent="0.35">
      <c r="B15" s="11"/>
      <c r="C15" s="11"/>
      <c r="D15" s="10" t="s">
        <v>35</v>
      </c>
      <c r="E15" s="3">
        <v>37.001483999999998</v>
      </c>
      <c r="F15" s="4">
        <v>12.604734000000001</v>
      </c>
      <c r="G15" s="4">
        <v>34.005600000000001</v>
      </c>
      <c r="H15" s="4">
        <v>64.607705999999993</v>
      </c>
    </row>
    <row r="16" spans="2:8" x14ac:dyDescent="0.35">
      <c r="B16" s="13">
        <v>5</v>
      </c>
      <c r="C16" s="13" t="s">
        <v>17</v>
      </c>
      <c r="D16" s="10" t="s">
        <v>33</v>
      </c>
      <c r="E16" s="3">
        <v>23.008724999999998</v>
      </c>
      <c r="F16" s="4">
        <v>4.8530519999999999</v>
      </c>
      <c r="G16" s="4">
        <v>13.931532000000001</v>
      </c>
      <c r="H16" s="4">
        <v>12.246290999999999</v>
      </c>
    </row>
    <row r="17" spans="2:8" x14ac:dyDescent="0.35">
      <c r="B17" s="14"/>
      <c r="C17" s="14"/>
      <c r="D17" s="10" t="s">
        <v>34</v>
      </c>
      <c r="E17" s="3">
        <v>24.56541</v>
      </c>
      <c r="F17" s="4">
        <v>9.2167739999999991</v>
      </c>
      <c r="G17" s="4">
        <v>27.677250000000001</v>
      </c>
      <c r="H17" s="4">
        <v>68.586633000000006</v>
      </c>
    </row>
    <row r="18" spans="2:8" x14ac:dyDescent="0.35">
      <c r="B18" s="11"/>
      <c r="C18" s="11"/>
      <c r="D18" s="10" t="s">
        <v>35</v>
      </c>
      <c r="E18" s="3">
        <v>26.492823000000001</v>
      </c>
      <c r="F18" s="4">
        <v>20.815622999999999</v>
      </c>
      <c r="G18" s="4">
        <v>115.503561</v>
      </c>
      <c r="H18" s="4">
        <v>91.780326000000002</v>
      </c>
    </row>
    <row r="19" spans="2:8" x14ac:dyDescent="0.35">
      <c r="B19" s="13">
        <v>6</v>
      </c>
      <c r="C19" s="13" t="s">
        <v>18</v>
      </c>
      <c r="D19" s="10" t="s">
        <v>33</v>
      </c>
      <c r="E19" s="3">
        <v>9.9224370000000004</v>
      </c>
      <c r="F19" s="4">
        <v>1.184364</v>
      </c>
      <c r="G19" s="4">
        <v>10.614114000000001</v>
      </c>
      <c r="H19" s="4">
        <v>5.0445270000000004</v>
      </c>
    </row>
    <row r="20" spans="2:8" x14ac:dyDescent="0.35">
      <c r="B20" s="14"/>
      <c r="C20" s="14"/>
      <c r="D20" s="10" t="s">
        <v>34</v>
      </c>
      <c r="E20" s="3">
        <v>11.777328000000001</v>
      </c>
      <c r="F20" s="4">
        <v>3.075129</v>
      </c>
      <c r="G20" s="4">
        <v>13.423968</v>
      </c>
      <c r="H20" s="4">
        <v>7.2080909999999996</v>
      </c>
    </row>
    <row r="21" spans="2:8" x14ac:dyDescent="0.35">
      <c r="B21" s="11"/>
      <c r="C21" s="11"/>
      <c r="D21" s="10" t="s">
        <v>35</v>
      </c>
      <c r="E21" s="3">
        <v>14.049504000000001</v>
      </c>
      <c r="F21" s="4">
        <v>4.1475150000000003</v>
      </c>
      <c r="G21" s="4">
        <v>16.694414999999999</v>
      </c>
      <c r="H21" s="4">
        <v>9.0766170000000006</v>
      </c>
    </row>
    <row r="22" spans="2:8" x14ac:dyDescent="0.35">
      <c r="B22" s="13">
        <v>7</v>
      </c>
      <c r="C22" s="13" t="s">
        <v>21</v>
      </c>
      <c r="D22" s="10" t="s">
        <v>33</v>
      </c>
      <c r="E22" s="3">
        <v>6.8689080000000002</v>
      </c>
      <c r="F22" s="4">
        <v>0.38969999999999999</v>
      </c>
      <c r="G22" s="4">
        <v>7.4221110000000001</v>
      </c>
      <c r="H22" s="4">
        <v>3.759471</v>
      </c>
    </row>
    <row r="23" spans="2:8" x14ac:dyDescent="0.35">
      <c r="B23" s="14"/>
      <c r="C23" s="14"/>
      <c r="D23" s="10" t="s">
        <v>34</v>
      </c>
      <c r="E23" s="3">
        <v>7.8070409999999999</v>
      </c>
      <c r="F23" s="4">
        <v>2.556657</v>
      </c>
      <c r="G23" s="4">
        <v>9.0970379999999995</v>
      </c>
      <c r="H23" s="4">
        <v>7.6075559999999998</v>
      </c>
    </row>
    <row r="24" spans="2:8" x14ac:dyDescent="0.35">
      <c r="B24" s="11"/>
      <c r="C24" s="11"/>
      <c r="D24" s="10" t="s">
        <v>35</v>
      </c>
      <c r="E24" s="3">
        <v>9.0023850000000003</v>
      </c>
      <c r="F24" s="4">
        <v>5.0097779999999998</v>
      </c>
      <c r="G24" s="4">
        <v>11.491326000000001</v>
      </c>
      <c r="H24" s="4">
        <v>17.585243999999999</v>
      </c>
    </row>
    <row r="25" spans="2:8" x14ac:dyDescent="0.35">
      <c r="B25" s="13">
        <v>8</v>
      </c>
      <c r="C25" s="13" t="s">
        <v>22</v>
      </c>
      <c r="D25" s="10" t="s">
        <v>33</v>
      </c>
      <c r="E25" s="3">
        <v>124.486542</v>
      </c>
      <c r="F25" s="4">
        <v>9.1112579999999994</v>
      </c>
      <c r="G25" s="4">
        <v>126.544815</v>
      </c>
      <c r="H25" s="4">
        <v>25.783038000000001</v>
      </c>
    </row>
    <row r="26" spans="2:8" x14ac:dyDescent="0.35">
      <c r="B26" s="14"/>
      <c r="C26" s="14"/>
      <c r="D26" s="10" t="s">
        <v>34</v>
      </c>
      <c r="E26" s="3">
        <v>128.035854</v>
      </c>
      <c r="F26" s="4">
        <v>16.17876</v>
      </c>
      <c r="G26" s="4">
        <v>132.11605800000001</v>
      </c>
      <c r="H26" s="4">
        <v>62.656379999999999</v>
      </c>
    </row>
    <row r="27" spans="2:8" x14ac:dyDescent="0.35">
      <c r="B27" s="11"/>
      <c r="C27" s="11"/>
      <c r="D27" s="10" t="s">
        <v>35</v>
      </c>
      <c r="E27" s="3">
        <v>131.84774100000001</v>
      </c>
      <c r="F27" s="4">
        <v>31.47561</v>
      </c>
      <c r="G27" s="4">
        <v>138.86984699999999</v>
      </c>
      <c r="H27" s="4">
        <v>107.599374</v>
      </c>
    </row>
    <row r="28" spans="2:8" x14ac:dyDescent="0.35">
      <c r="B28" s="13">
        <v>9</v>
      </c>
      <c r="C28" s="13" t="s">
        <v>19</v>
      </c>
      <c r="D28" s="10" t="s">
        <v>33</v>
      </c>
      <c r="E28" s="3">
        <v>38.600074999999997</v>
      </c>
      <c r="F28" s="4">
        <v>5.2146999999999997</v>
      </c>
      <c r="G28" s="4">
        <v>40.653025</v>
      </c>
      <c r="H28" s="4">
        <v>17.397400000000001</v>
      </c>
    </row>
    <row r="29" spans="2:8" x14ac:dyDescent="0.35">
      <c r="B29" s="14"/>
      <c r="C29" s="14"/>
      <c r="D29" s="10" t="s">
        <v>34</v>
      </c>
      <c r="E29" s="3">
        <v>42.727125000000001</v>
      </c>
      <c r="F29" s="4">
        <v>9.2922750000000001</v>
      </c>
      <c r="G29" s="4">
        <v>47.000450000000001</v>
      </c>
      <c r="H29" s="4">
        <v>37.047049999999999</v>
      </c>
    </row>
    <row r="30" spans="2:8" x14ac:dyDescent="0.35">
      <c r="B30" s="11"/>
      <c r="C30" s="11"/>
      <c r="D30" s="10" t="s">
        <v>35</v>
      </c>
      <c r="E30" s="3">
        <v>47.405425000000001</v>
      </c>
      <c r="F30" s="4">
        <v>17.9573</v>
      </c>
      <c r="G30" s="4">
        <v>54.441899999999997</v>
      </c>
      <c r="H30" s="4">
        <v>93.127399999999994</v>
      </c>
    </row>
    <row r="31" spans="2:8" x14ac:dyDescent="0.35">
      <c r="B31" s="13">
        <v>10</v>
      </c>
      <c r="C31" s="13" t="s">
        <v>20</v>
      </c>
      <c r="D31" s="10" t="s">
        <v>33</v>
      </c>
      <c r="E31" s="3">
        <v>34.211750000000002</v>
      </c>
      <c r="F31" s="4">
        <v>5.7499999999999999E-4</v>
      </c>
      <c r="G31" s="4">
        <v>38.283374999999999</v>
      </c>
      <c r="H31" s="4">
        <v>8.2993500000000004</v>
      </c>
    </row>
    <row r="32" spans="2:8" x14ac:dyDescent="0.35">
      <c r="B32" s="14"/>
      <c r="C32" s="14"/>
      <c r="D32" s="10" t="s">
        <v>34</v>
      </c>
      <c r="E32" s="3">
        <v>83.795500000000004</v>
      </c>
      <c r="F32" s="4">
        <v>0.54747500000000004</v>
      </c>
      <c r="G32" s="4">
        <v>47.8673</v>
      </c>
      <c r="H32" s="4">
        <v>20.281375000000001</v>
      </c>
    </row>
    <row r="33" spans="2:8" x14ac:dyDescent="0.35">
      <c r="B33" s="11"/>
      <c r="C33" s="11"/>
      <c r="D33" s="10" t="s">
        <v>35</v>
      </c>
      <c r="E33" s="3">
        <v>127.751075</v>
      </c>
      <c r="F33" s="4">
        <v>3.8611249999999999</v>
      </c>
      <c r="G33" s="4">
        <v>59.356375</v>
      </c>
      <c r="H33" s="4">
        <v>60.361150000000002</v>
      </c>
    </row>
    <row r="34" spans="2:8" x14ac:dyDescent="0.35">
      <c r="B34" s="13">
        <v>11</v>
      </c>
      <c r="C34" s="13" t="s">
        <v>23</v>
      </c>
      <c r="D34" s="10" t="s">
        <v>33</v>
      </c>
      <c r="E34" s="3">
        <v>242.02815000000001</v>
      </c>
      <c r="F34" s="4">
        <v>3.7893500000000002</v>
      </c>
      <c r="G34" s="4">
        <v>262.7396</v>
      </c>
      <c r="H34" s="4">
        <v>118.5518</v>
      </c>
    </row>
    <row r="35" spans="2:8" x14ac:dyDescent="0.35">
      <c r="B35" s="14"/>
      <c r="C35" s="14"/>
      <c r="D35" s="10" t="s">
        <v>34</v>
      </c>
      <c r="E35" s="3">
        <v>304.379525</v>
      </c>
      <c r="F35" s="4">
        <v>3.7897249999999998</v>
      </c>
      <c r="G35" s="4">
        <v>360.708775</v>
      </c>
      <c r="H35" s="4">
        <v>204.72687500000001</v>
      </c>
    </row>
    <row r="36" spans="2:8" ht="15" customHeight="1" x14ac:dyDescent="0.35">
      <c r="B36" s="11"/>
      <c r="C36" s="11"/>
      <c r="D36" s="10" t="s">
        <v>35</v>
      </c>
      <c r="E36" s="3">
        <v>398.11205000000001</v>
      </c>
      <c r="F36" s="4">
        <v>3.9365749999999999</v>
      </c>
      <c r="G36" s="4">
        <v>499.98427500000003</v>
      </c>
      <c r="H36" s="4">
        <v>217.90899999999999</v>
      </c>
    </row>
    <row r="37" spans="2:8" s="23" customFormat="1" x14ac:dyDescent="0.35">
      <c r="B37" s="139" t="s">
        <v>42</v>
      </c>
      <c r="C37" s="140"/>
      <c r="D37" s="1" t="s">
        <v>33</v>
      </c>
      <c r="E37" s="108">
        <f>SUM(E4,E7,E10,E13,E16,E19,E22,E25,E28,E31,E34)</f>
        <v>513.29697699999997</v>
      </c>
      <c r="F37" s="108">
        <f t="shared" ref="F37:H37" si="0">SUM(F4,F7,F10,F13,F16,F19,F22,F25,F28,F31,F34)</f>
        <v>29.403521000000001</v>
      </c>
      <c r="G37" s="108">
        <f t="shared" si="0"/>
        <v>543.56336999999996</v>
      </c>
      <c r="H37" s="111">
        <f t="shared" si="0"/>
        <v>204.69925499999999</v>
      </c>
    </row>
    <row r="38" spans="2:8" s="23" customFormat="1" x14ac:dyDescent="0.35">
      <c r="B38" s="141"/>
      <c r="C38" s="142"/>
      <c r="D38" s="1" t="s">
        <v>34</v>
      </c>
      <c r="E38" s="108">
        <f t="shared" ref="E38:H39" si="1">SUM(E5,E8,E11,E14,E17,E20,E23,E26,E29,E32,E35)</f>
        <v>645.87146099999995</v>
      </c>
      <c r="F38" s="108">
        <f t="shared" si="1"/>
        <v>52.173513999999997</v>
      </c>
      <c r="G38" s="108">
        <f t="shared" si="1"/>
        <v>684.30287599999997</v>
      </c>
      <c r="H38" s="111">
        <f t="shared" si="1"/>
        <v>436.89407000000006</v>
      </c>
    </row>
    <row r="39" spans="2:8" s="23" customFormat="1" x14ac:dyDescent="0.35">
      <c r="B39" s="143"/>
      <c r="C39" s="144"/>
      <c r="D39" s="1" t="s">
        <v>35</v>
      </c>
      <c r="E39" s="108">
        <f t="shared" si="1"/>
        <v>807.62232199999994</v>
      </c>
      <c r="F39" s="108">
        <f t="shared" si="1"/>
        <v>101.03805600000001</v>
      </c>
      <c r="G39" s="108">
        <f t="shared" si="1"/>
        <v>946.19834200000003</v>
      </c>
      <c r="H39" s="111">
        <f t="shared" si="1"/>
        <v>667.17146200000002</v>
      </c>
    </row>
    <row r="40" spans="2:8" x14ac:dyDescent="0.35">
      <c r="E40" s="26"/>
      <c r="F40" s="26"/>
      <c r="G40" s="26"/>
    </row>
  </sheetData>
  <mergeCells count="4">
    <mergeCell ref="D3:E3"/>
    <mergeCell ref="B37:C39"/>
    <mergeCell ref="G2:H2"/>
    <mergeCell ref="D2:F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Table Discription</vt:lpstr>
      <vt:lpstr>Table A1</vt:lpstr>
      <vt:lpstr>Table A2</vt:lpstr>
      <vt:lpstr>Table A3</vt:lpstr>
      <vt:lpstr>Table A4</vt:lpstr>
      <vt:lpstr>Table A5</vt:lpstr>
      <vt:lpstr>Table A6</vt:lpstr>
      <vt:lpstr>Table A7</vt:lpstr>
      <vt:lpstr>Table A8</vt:lpstr>
      <vt:lpstr>Table A9</vt:lpstr>
      <vt:lpstr>Table A10</vt:lpstr>
      <vt:lpstr>Table A11</vt:lpstr>
      <vt:lpstr>Table A12</vt:lpstr>
      <vt:lpstr>Table A13</vt:lpstr>
      <vt:lpstr>Table A14</vt:lpstr>
      <vt:lpstr>Table A15</vt:lpstr>
      <vt:lpstr>Table A16</vt:lpstr>
      <vt:lpstr>Table A17</vt:lpstr>
      <vt:lpstr>Table A18</vt:lpstr>
      <vt:lpstr>Table A19</vt:lpstr>
      <vt:lpstr>Table A20</vt:lpstr>
      <vt:lpstr>Table A21</vt:lpstr>
      <vt:lpstr>Table A22</vt:lpstr>
      <vt:lpstr>Table A23</vt:lpstr>
      <vt:lpstr>Table A24</vt:lpstr>
      <vt:lpstr>Table A25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Geosciences User admin account</dc:creator>
  <cp:lastModifiedBy>Ohenhen, Osadebamwen</cp:lastModifiedBy>
  <cp:lastPrinted>2022-10-06T19:57:37Z</cp:lastPrinted>
  <dcterms:created xsi:type="dcterms:W3CDTF">2022-06-21T01:54:48Z</dcterms:created>
  <dcterms:modified xsi:type="dcterms:W3CDTF">2024-07-28T13:20:55Z</dcterms:modified>
</cp:coreProperties>
</file>