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3.xml" ContentType="application/vnd.openxmlformats-officedocument.themeOverride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5.xml" ContentType="application/vnd.openxmlformats-officedocument.themeOverride+xml"/>
  <Override PartName="/xl/drawings/drawing7.xml" ContentType="application/vnd.openxmlformats-officedocument.drawing+xml"/>
  <Override PartName="/xl/charts/chart23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6.xml" ContentType="application/vnd.openxmlformats-officedocument.themeOverride+xml"/>
  <Override PartName="/xl/drawings/drawing8.xml" ContentType="application/vnd.openxmlformats-officedocument.drawing+xml"/>
  <Override PartName="/xl/charts/chart24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anuscript_files\ECSZ_restraining_bends\morphometrics\FinalSupplemental_data\"/>
    </mc:Choice>
  </mc:AlternateContent>
  <xr:revisionPtr revIDLastSave="0" documentId="13_ncr:1_{4D1D293D-4F04-47A4-B440-EFBF31882739}" xr6:coauthVersionLast="47" xr6:coauthVersionMax="47" xr10:uidLastSave="{00000000-0000-0000-0000-000000000000}"/>
  <bookViews>
    <workbookView xWindow="-110" yWindow="-110" windowWidth="25820" windowHeight="15500" tabRatio="787" xr2:uid="{7797DE15-48B6-4544-95E7-79AC70915DEE}"/>
  </bookViews>
  <sheets>
    <sheet name="Width normalized" sheetId="46" r:id="rId1"/>
    <sheet name="Length normalized" sheetId="47" r:id="rId2"/>
    <sheet name="Width_all" sheetId="39" r:id="rId3"/>
    <sheet name="Length_all" sheetId="42" r:id="rId4"/>
    <sheet name="2_length" sheetId="1" r:id="rId5"/>
    <sheet name="2_width" sheetId="2" r:id="rId6"/>
    <sheet name="3_length" sheetId="3" r:id="rId7"/>
    <sheet name="3_width" sheetId="4" r:id="rId8"/>
    <sheet name="5_length" sheetId="5" r:id="rId9"/>
    <sheet name="5_width" sheetId="6" r:id="rId10"/>
    <sheet name="6_length" sheetId="7" r:id="rId11"/>
    <sheet name="6_width" sheetId="8" r:id="rId12"/>
    <sheet name="4_length" sheetId="9" r:id="rId13"/>
    <sheet name="4_width" sheetId="10" r:id="rId14"/>
    <sheet name="9_length" sheetId="11" r:id="rId15"/>
    <sheet name="9_width" sheetId="12" r:id="rId16"/>
    <sheet name="10_length" sheetId="13" r:id="rId17"/>
    <sheet name="10_width" sheetId="14" r:id="rId18"/>
    <sheet name="15_length" sheetId="15" r:id="rId19"/>
    <sheet name="15_width" sheetId="16" r:id="rId20"/>
    <sheet name="16_length" sheetId="17" r:id="rId21"/>
    <sheet name="16_width" sheetId="18" r:id="rId22"/>
    <sheet name="17_length" sheetId="19" r:id="rId23"/>
    <sheet name="17_width" sheetId="20" r:id="rId24"/>
    <sheet name="18_length" sheetId="21" r:id="rId25"/>
    <sheet name="18_width" sheetId="22" r:id="rId26"/>
    <sheet name="11_length" sheetId="23" r:id="rId27"/>
    <sheet name="11_width" sheetId="24" r:id="rId28"/>
    <sheet name="12_length" sheetId="25" r:id="rId29"/>
    <sheet name="12_width" sheetId="26" r:id="rId30"/>
    <sheet name="13_length" sheetId="27" r:id="rId31"/>
    <sheet name="13_width" sheetId="28" r:id="rId32"/>
    <sheet name="22_length" sheetId="29" r:id="rId33"/>
    <sheet name="22_width" sheetId="30" r:id="rId34"/>
    <sheet name="21_length" sheetId="40" r:id="rId35"/>
    <sheet name="21_width" sheetId="41" r:id="rId36"/>
    <sheet name="19_length" sheetId="31" r:id="rId37"/>
    <sheet name="19_width" sheetId="32" r:id="rId38"/>
    <sheet name="1_length" sheetId="33" r:id="rId39"/>
    <sheet name="1_width" sheetId="34" r:id="rId40"/>
    <sheet name="7_length" sheetId="35" r:id="rId41"/>
    <sheet name="7_width" sheetId="36" r:id="rId42"/>
    <sheet name="14_length" sheetId="37" r:id="rId43"/>
    <sheet name="14_width" sheetId="38" r:id="rId4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46" l="1"/>
  <c r="B75" i="46"/>
  <c r="W75" i="46"/>
  <c r="V51" i="46"/>
  <c r="V74" i="46" s="1"/>
  <c r="V76" i="46"/>
  <c r="V75" i="46"/>
  <c r="U76" i="46"/>
  <c r="Q76" i="46"/>
  <c r="R76" i="46"/>
  <c r="P76" i="46"/>
  <c r="M76" i="46"/>
  <c r="H76" i="46"/>
  <c r="D76" i="46"/>
  <c r="E76" i="46"/>
  <c r="F76" i="46"/>
  <c r="G76" i="46"/>
  <c r="I76" i="46"/>
  <c r="J76" i="46"/>
  <c r="K76" i="46"/>
  <c r="L76" i="46"/>
  <c r="N76" i="46"/>
  <c r="O76" i="46"/>
  <c r="S76" i="46"/>
  <c r="T76" i="46"/>
  <c r="B76" i="46"/>
  <c r="AD51" i="46"/>
  <c r="AC51" i="46"/>
  <c r="AB51" i="46"/>
  <c r="W51" i="46"/>
  <c r="X51" i="46"/>
  <c r="W52" i="46"/>
  <c r="AD52" i="46" s="1"/>
  <c r="AD53" i="46"/>
  <c r="AD54" i="46"/>
  <c r="AD55" i="46"/>
  <c r="AD56" i="46"/>
  <c r="AD57" i="46"/>
  <c r="AD58" i="46"/>
  <c r="AD59" i="46"/>
  <c r="AD60" i="46"/>
  <c r="AD61" i="46"/>
  <c r="AD62" i="46"/>
  <c r="AD63" i="46"/>
  <c r="AD64" i="46"/>
  <c r="AD65" i="46"/>
  <c r="AD66" i="46"/>
  <c r="AD67" i="46"/>
  <c r="AD68" i="46"/>
  <c r="AD69" i="46"/>
  <c r="AD70" i="46"/>
  <c r="AD71" i="46"/>
  <c r="AC52" i="46"/>
  <c r="AC53" i="46"/>
  <c r="AC54" i="46"/>
  <c r="AC55" i="46"/>
  <c r="AC56" i="46"/>
  <c r="AC57" i="46"/>
  <c r="AC58" i="46"/>
  <c r="AC59" i="46"/>
  <c r="AC60" i="46"/>
  <c r="AC61" i="46"/>
  <c r="AC62" i="46"/>
  <c r="AC63" i="46"/>
  <c r="AC64" i="46"/>
  <c r="AC65" i="46"/>
  <c r="AC66" i="46"/>
  <c r="AC67" i="46"/>
  <c r="AC68" i="46"/>
  <c r="AC69" i="46"/>
  <c r="AC70" i="46"/>
  <c r="AC71" i="46"/>
  <c r="AB52" i="46"/>
  <c r="AB53" i="46"/>
  <c r="AB54" i="46"/>
  <c r="AB55" i="46"/>
  <c r="AB56" i="46"/>
  <c r="AB57" i="46"/>
  <c r="AB58" i="46"/>
  <c r="AB59" i="46"/>
  <c r="AB60" i="46"/>
  <c r="AB61" i="46"/>
  <c r="AB62" i="46"/>
  <c r="AB63" i="46"/>
  <c r="AB64" i="46"/>
  <c r="AB65" i="46"/>
  <c r="AB66" i="46"/>
  <c r="AB67" i="46"/>
  <c r="AB68" i="46"/>
  <c r="AB69" i="46"/>
  <c r="AB70" i="46"/>
  <c r="AB71" i="46"/>
  <c r="AA52" i="46"/>
  <c r="AA53" i="46"/>
  <c r="AA54" i="46"/>
  <c r="AA55" i="46"/>
  <c r="AA56" i="46"/>
  <c r="AA57" i="46"/>
  <c r="AA58" i="46"/>
  <c r="AA59" i="46"/>
  <c r="AA60" i="46"/>
  <c r="AA61" i="46"/>
  <c r="AA62" i="46"/>
  <c r="AA63" i="46"/>
  <c r="AA64" i="46"/>
  <c r="AA65" i="46"/>
  <c r="AA66" i="46"/>
  <c r="AA67" i="46"/>
  <c r="AA68" i="46"/>
  <c r="AA69" i="46"/>
  <c r="AA70" i="46"/>
  <c r="AA71" i="46"/>
  <c r="AA51" i="46"/>
  <c r="Z52" i="46"/>
  <c r="Z53" i="46"/>
  <c r="Z54" i="46"/>
  <c r="Z55" i="46"/>
  <c r="Z56" i="46"/>
  <c r="Z57" i="46"/>
  <c r="Z58" i="46"/>
  <c r="Z59" i="46"/>
  <c r="Z60" i="46"/>
  <c r="Z61" i="46"/>
  <c r="Z62" i="46"/>
  <c r="Z63" i="46"/>
  <c r="Z64" i="46"/>
  <c r="Z65" i="46"/>
  <c r="Z66" i="46"/>
  <c r="Z67" i="46"/>
  <c r="Z68" i="46"/>
  <c r="Z69" i="46"/>
  <c r="Z70" i="46"/>
  <c r="Z71" i="46"/>
  <c r="Z51" i="46"/>
  <c r="AA52" i="47"/>
  <c r="AA53" i="47"/>
  <c r="AA54" i="47"/>
  <c r="AA55" i="47"/>
  <c r="AA56" i="47"/>
  <c r="AA57" i="47"/>
  <c r="AA58" i="47"/>
  <c r="AA59" i="47"/>
  <c r="AA60" i="47"/>
  <c r="AA61" i="47"/>
  <c r="AA62" i="47"/>
  <c r="AA63" i="47"/>
  <c r="AA64" i="47"/>
  <c r="AA65" i="47"/>
  <c r="AA66" i="47"/>
  <c r="AA67" i="47"/>
  <c r="AA68" i="47"/>
  <c r="AA69" i="47"/>
  <c r="AA70" i="47"/>
  <c r="AA71" i="47"/>
  <c r="AA51" i="47"/>
  <c r="Z52" i="47"/>
  <c r="Z53" i="47"/>
  <c r="Z54" i="47"/>
  <c r="Z55" i="47"/>
  <c r="Z56" i="47"/>
  <c r="Z57" i="47"/>
  <c r="Z58" i="47"/>
  <c r="Z59" i="47"/>
  <c r="Z60" i="47"/>
  <c r="Z61" i="47"/>
  <c r="Z62" i="47"/>
  <c r="Z63" i="47"/>
  <c r="Z64" i="47"/>
  <c r="Z65" i="47"/>
  <c r="Z66" i="47"/>
  <c r="Z67" i="47"/>
  <c r="Z68" i="47"/>
  <c r="Z69" i="47"/>
  <c r="Z70" i="47"/>
  <c r="Z71" i="47"/>
  <c r="Z51" i="47"/>
  <c r="Y52" i="47"/>
  <c r="Y53" i="47"/>
  <c r="Y54" i="47"/>
  <c r="Y55" i="47"/>
  <c r="Y56" i="47"/>
  <c r="Y57" i="47"/>
  <c r="Y58" i="47"/>
  <c r="Y59" i="47"/>
  <c r="Y60" i="47"/>
  <c r="Y61" i="47"/>
  <c r="Y62" i="47"/>
  <c r="Y63" i="47"/>
  <c r="Y64" i="47"/>
  <c r="Y65" i="47"/>
  <c r="Y66" i="47"/>
  <c r="Y67" i="47"/>
  <c r="Y68" i="47"/>
  <c r="Y69" i="47"/>
  <c r="Y70" i="47"/>
  <c r="Y71" i="47"/>
  <c r="Y51" i="47"/>
  <c r="B28" i="46"/>
  <c r="V101" i="39"/>
  <c r="V102" i="39"/>
  <c r="V103" i="39"/>
  <c r="V104" i="39"/>
  <c r="V105" i="39"/>
  <c r="V106" i="39"/>
  <c r="V107" i="39"/>
  <c r="V108" i="39"/>
  <c r="V109" i="39"/>
  <c r="V110" i="39"/>
  <c r="V111" i="39"/>
  <c r="V112" i="39"/>
  <c r="V113" i="39"/>
  <c r="V114" i="39"/>
  <c r="V115" i="39"/>
  <c r="V116" i="39"/>
  <c r="V117" i="39"/>
  <c r="V118" i="39"/>
  <c r="V119" i="39"/>
  <c r="V100" i="39"/>
  <c r="C100" i="39"/>
  <c r="D100" i="39"/>
  <c r="E100" i="39"/>
  <c r="F100" i="39"/>
  <c r="G100" i="39"/>
  <c r="H100" i="39"/>
  <c r="I100" i="39"/>
  <c r="J100" i="39"/>
  <c r="K100" i="39"/>
  <c r="L100" i="39"/>
  <c r="M100" i="39"/>
  <c r="N100" i="39"/>
  <c r="O100" i="39"/>
  <c r="P100" i="39"/>
  <c r="Q100" i="39"/>
  <c r="R100" i="39"/>
  <c r="S100" i="39"/>
  <c r="T100" i="39"/>
  <c r="U100" i="39"/>
  <c r="C101" i="39"/>
  <c r="D101" i="39"/>
  <c r="E101" i="39"/>
  <c r="F101" i="39"/>
  <c r="G101" i="39"/>
  <c r="H101" i="39"/>
  <c r="I101" i="39"/>
  <c r="J101" i="39"/>
  <c r="K101" i="39"/>
  <c r="L101" i="39"/>
  <c r="M101" i="39"/>
  <c r="N101" i="39"/>
  <c r="O101" i="39"/>
  <c r="P101" i="39"/>
  <c r="Q101" i="39"/>
  <c r="R101" i="39"/>
  <c r="S101" i="39"/>
  <c r="T101" i="39"/>
  <c r="U101" i="39"/>
  <c r="C102" i="39"/>
  <c r="D102" i="39"/>
  <c r="E102" i="39"/>
  <c r="F102" i="39"/>
  <c r="G102" i="39"/>
  <c r="H102" i="39"/>
  <c r="I102" i="39"/>
  <c r="J102" i="39"/>
  <c r="K102" i="39"/>
  <c r="L102" i="39"/>
  <c r="M102" i="39"/>
  <c r="N102" i="39"/>
  <c r="O102" i="39"/>
  <c r="P102" i="39"/>
  <c r="Q102" i="39"/>
  <c r="R102" i="39"/>
  <c r="S102" i="39"/>
  <c r="T102" i="39"/>
  <c r="U102" i="39"/>
  <c r="C103" i="39"/>
  <c r="D103" i="39"/>
  <c r="E103" i="39"/>
  <c r="F103" i="39"/>
  <c r="G103" i="39"/>
  <c r="H103" i="39"/>
  <c r="I103" i="39"/>
  <c r="J103" i="39"/>
  <c r="K103" i="39"/>
  <c r="L103" i="39"/>
  <c r="M103" i="39"/>
  <c r="N103" i="39"/>
  <c r="O103" i="39"/>
  <c r="P103" i="39"/>
  <c r="Q103" i="39"/>
  <c r="R103" i="39"/>
  <c r="S103" i="39"/>
  <c r="T103" i="39"/>
  <c r="U103" i="39"/>
  <c r="C104" i="39"/>
  <c r="D104" i="39"/>
  <c r="E104" i="39"/>
  <c r="F104" i="39"/>
  <c r="G104" i="39"/>
  <c r="H104" i="39"/>
  <c r="I104" i="39"/>
  <c r="J104" i="39"/>
  <c r="K104" i="39"/>
  <c r="L104" i="39"/>
  <c r="M104" i="39"/>
  <c r="N104" i="39"/>
  <c r="O104" i="39"/>
  <c r="P104" i="39"/>
  <c r="Q104" i="39"/>
  <c r="R104" i="39"/>
  <c r="S104" i="39"/>
  <c r="T104" i="39"/>
  <c r="U104" i="39"/>
  <c r="C105" i="39"/>
  <c r="D105" i="39"/>
  <c r="E105" i="39"/>
  <c r="F105" i="39"/>
  <c r="G105" i="39"/>
  <c r="H105" i="39"/>
  <c r="I105" i="39"/>
  <c r="J105" i="39"/>
  <c r="K105" i="39"/>
  <c r="L105" i="39"/>
  <c r="M105" i="39"/>
  <c r="N105" i="39"/>
  <c r="O105" i="39"/>
  <c r="P105" i="39"/>
  <c r="Q105" i="39"/>
  <c r="R105" i="39"/>
  <c r="S105" i="39"/>
  <c r="T105" i="39"/>
  <c r="U105" i="39"/>
  <c r="C106" i="39"/>
  <c r="D106" i="39"/>
  <c r="E106" i="39"/>
  <c r="F106" i="39"/>
  <c r="G106" i="39"/>
  <c r="H106" i="39"/>
  <c r="I106" i="39"/>
  <c r="J106" i="39"/>
  <c r="K106" i="39"/>
  <c r="L106" i="39"/>
  <c r="M106" i="39"/>
  <c r="N106" i="39"/>
  <c r="O106" i="39"/>
  <c r="P106" i="39"/>
  <c r="Q106" i="39"/>
  <c r="R106" i="39"/>
  <c r="S106" i="39"/>
  <c r="T106" i="39"/>
  <c r="U106" i="39"/>
  <c r="C107" i="39"/>
  <c r="D107" i="39"/>
  <c r="E107" i="39"/>
  <c r="F107" i="39"/>
  <c r="G107" i="39"/>
  <c r="H107" i="39"/>
  <c r="I107" i="39"/>
  <c r="J107" i="39"/>
  <c r="K107" i="39"/>
  <c r="L107" i="39"/>
  <c r="M107" i="39"/>
  <c r="N107" i="39"/>
  <c r="O107" i="39"/>
  <c r="P107" i="39"/>
  <c r="Q107" i="39"/>
  <c r="R107" i="39"/>
  <c r="S107" i="39"/>
  <c r="T107" i="39"/>
  <c r="U107" i="39"/>
  <c r="C108" i="39"/>
  <c r="D108" i="39"/>
  <c r="E108" i="39"/>
  <c r="F108" i="39"/>
  <c r="G108" i="39"/>
  <c r="H108" i="39"/>
  <c r="I108" i="39"/>
  <c r="J108" i="39"/>
  <c r="K108" i="39"/>
  <c r="L108" i="39"/>
  <c r="M108" i="39"/>
  <c r="N108" i="39"/>
  <c r="O108" i="39"/>
  <c r="P108" i="39"/>
  <c r="Q108" i="39"/>
  <c r="R108" i="39"/>
  <c r="S108" i="39"/>
  <c r="T108" i="39"/>
  <c r="U108" i="39"/>
  <c r="C109" i="39"/>
  <c r="D109" i="39"/>
  <c r="E109" i="39"/>
  <c r="F109" i="39"/>
  <c r="G109" i="39"/>
  <c r="H109" i="39"/>
  <c r="I109" i="39"/>
  <c r="J109" i="39"/>
  <c r="K109" i="39"/>
  <c r="L109" i="39"/>
  <c r="M109" i="39"/>
  <c r="N109" i="39"/>
  <c r="O109" i="39"/>
  <c r="P109" i="39"/>
  <c r="Q109" i="39"/>
  <c r="R109" i="39"/>
  <c r="S109" i="39"/>
  <c r="T109" i="39"/>
  <c r="U109" i="39"/>
  <c r="C110" i="39"/>
  <c r="D110" i="39"/>
  <c r="E110" i="39"/>
  <c r="F110" i="39"/>
  <c r="G110" i="39"/>
  <c r="H110" i="39"/>
  <c r="I110" i="39"/>
  <c r="J110" i="39"/>
  <c r="K110" i="39"/>
  <c r="L110" i="39"/>
  <c r="M110" i="39"/>
  <c r="N110" i="39"/>
  <c r="O110" i="39"/>
  <c r="P110" i="39"/>
  <c r="Q110" i="39"/>
  <c r="R110" i="39"/>
  <c r="S110" i="39"/>
  <c r="T110" i="39"/>
  <c r="U110" i="39"/>
  <c r="C111" i="39"/>
  <c r="D111" i="39"/>
  <c r="E111" i="39"/>
  <c r="F111" i="39"/>
  <c r="G111" i="39"/>
  <c r="H111" i="39"/>
  <c r="I111" i="39"/>
  <c r="J111" i="39"/>
  <c r="K111" i="39"/>
  <c r="L111" i="39"/>
  <c r="M111" i="39"/>
  <c r="N111" i="39"/>
  <c r="O111" i="39"/>
  <c r="P111" i="39"/>
  <c r="Q111" i="39"/>
  <c r="R111" i="39"/>
  <c r="S111" i="39"/>
  <c r="T111" i="39"/>
  <c r="U111" i="39"/>
  <c r="C112" i="39"/>
  <c r="D112" i="39"/>
  <c r="E112" i="39"/>
  <c r="F112" i="39"/>
  <c r="G112" i="39"/>
  <c r="H112" i="39"/>
  <c r="I112" i="39"/>
  <c r="J112" i="39"/>
  <c r="K112" i="39"/>
  <c r="L112" i="39"/>
  <c r="M112" i="39"/>
  <c r="N112" i="39"/>
  <c r="O112" i="39"/>
  <c r="P112" i="39"/>
  <c r="Q112" i="39"/>
  <c r="R112" i="39"/>
  <c r="S112" i="39"/>
  <c r="T112" i="39"/>
  <c r="U112" i="39"/>
  <c r="C113" i="39"/>
  <c r="D113" i="39"/>
  <c r="E113" i="39"/>
  <c r="F113" i="39"/>
  <c r="G113" i="39"/>
  <c r="H113" i="39"/>
  <c r="I113" i="39"/>
  <c r="J113" i="39"/>
  <c r="K113" i="39"/>
  <c r="L113" i="39"/>
  <c r="M113" i="39"/>
  <c r="N113" i="39"/>
  <c r="O113" i="39"/>
  <c r="P113" i="39"/>
  <c r="Q113" i="39"/>
  <c r="R113" i="39"/>
  <c r="S113" i="39"/>
  <c r="T113" i="39"/>
  <c r="U113" i="39"/>
  <c r="C114" i="39"/>
  <c r="D114" i="39"/>
  <c r="E114" i="39"/>
  <c r="F114" i="39"/>
  <c r="G114" i="39"/>
  <c r="H114" i="39"/>
  <c r="I114" i="39"/>
  <c r="J114" i="39"/>
  <c r="K114" i="39"/>
  <c r="L114" i="39"/>
  <c r="M114" i="39"/>
  <c r="N114" i="39"/>
  <c r="O114" i="39"/>
  <c r="P114" i="39"/>
  <c r="Q114" i="39"/>
  <c r="R114" i="39"/>
  <c r="S114" i="39"/>
  <c r="T114" i="39"/>
  <c r="U114" i="39"/>
  <c r="C115" i="39"/>
  <c r="D115" i="39"/>
  <c r="E115" i="39"/>
  <c r="F115" i="39"/>
  <c r="G115" i="39"/>
  <c r="H115" i="39"/>
  <c r="I115" i="39"/>
  <c r="J115" i="39"/>
  <c r="K115" i="39"/>
  <c r="L115" i="39"/>
  <c r="M115" i="39"/>
  <c r="N115" i="39"/>
  <c r="O115" i="39"/>
  <c r="P115" i="39"/>
  <c r="Q115" i="39"/>
  <c r="R115" i="39"/>
  <c r="S115" i="39"/>
  <c r="T115" i="39"/>
  <c r="U115" i="39"/>
  <c r="C116" i="39"/>
  <c r="D116" i="39"/>
  <c r="E116" i="39"/>
  <c r="F116" i="39"/>
  <c r="G116" i="39"/>
  <c r="H116" i="39"/>
  <c r="I116" i="39"/>
  <c r="J116" i="39"/>
  <c r="K116" i="39"/>
  <c r="L116" i="39"/>
  <c r="M116" i="39"/>
  <c r="N116" i="39"/>
  <c r="O116" i="39"/>
  <c r="P116" i="39"/>
  <c r="Q116" i="39"/>
  <c r="R116" i="39"/>
  <c r="S116" i="39"/>
  <c r="T116" i="39"/>
  <c r="U116" i="39"/>
  <c r="C117" i="39"/>
  <c r="D117" i="39"/>
  <c r="E117" i="39"/>
  <c r="F117" i="39"/>
  <c r="G117" i="39"/>
  <c r="H117" i="39"/>
  <c r="I117" i="39"/>
  <c r="J117" i="39"/>
  <c r="K117" i="39"/>
  <c r="L117" i="39"/>
  <c r="M117" i="39"/>
  <c r="N117" i="39"/>
  <c r="O117" i="39"/>
  <c r="P117" i="39"/>
  <c r="Q117" i="39"/>
  <c r="R117" i="39"/>
  <c r="S117" i="39"/>
  <c r="T117" i="39"/>
  <c r="U117" i="39"/>
  <c r="C118" i="39"/>
  <c r="D118" i="39"/>
  <c r="E118" i="39"/>
  <c r="F118" i="39"/>
  <c r="G118" i="39"/>
  <c r="H118" i="39"/>
  <c r="I118" i="39"/>
  <c r="J118" i="39"/>
  <c r="K118" i="39"/>
  <c r="L118" i="39"/>
  <c r="M118" i="39"/>
  <c r="N118" i="39"/>
  <c r="O118" i="39"/>
  <c r="P118" i="39"/>
  <c r="Q118" i="39"/>
  <c r="R118" i="39"/>
  <c r="S118" i="39"/>
  <c r="T118" i="39"/>
  <c r="U118" i="39"/>
  <c r="C119" i="39"/>
  <c r="D119" i="39"/>
  <c r="E119" i="39"/>
  <c r="F119" i="39"/>
  <c r="G119" i="39"/>
  <c r="H119" i="39"/>
  <c r="I119" i="39"/>
  <c r="J119" i="39"/>
  <c r="K119" i="39"/>
  <c r="L119" i="39"/>
  <c r="M119" i="39"/>
  <c r="N119" i="39"/>
  <c r="O119" i="39"/>
  <c r="P119" i="39"/>
  <c r="Q119" i="39"/>
  <c r="R119" i="39"/>
  <c r="S119" i="39"/>
  <c r="T119" i="39"/>
  <c r="U119" i="39"/>
  <c r="B101" i="39"/>
  <c r="B102" i="39"/>
  <c r="B103" i="39"/>
  <c r="B104" i="39"/>
  <c r="B105" i="39"/>
  <c r="B106" i="39"/>
  <c r="B107" i="39"/>
  <c r="B108" i="39"/>
  <c r="B109" i="39"/>
  <c r="B110" i="39"/>
  <c r="B111" i="39"/>
  <c r="B112" i="39"/>
  <c r="B113" i="39"/>
  <c r="B114" i="39"/>
  <c r="B115" i="39"/>
  <c r="B116" i="39"/>
  <c r="B117" i="39"/>
  <c r="B118" i="39"/>
  <c r="B119" i="39"/>
  <c r="B100" i="39"/>
  <c r="B73" i="39"/>
  <c r="C75" i="39" l="1"/>
  <c r="D75" i="39"/>
  <c r="E75" i="39"/>
  <c r="F75" i="39"/>
  <c r="G75" i="39"/>
  <c r="H75" i="39"/>
  <c r="I75" i="39"/>
  <c r="J75" i="39"/>
  <c r="K75" i="39"/>
  <c r="L75" i="39"/>
  <c r="M75" i="39"/>
  <c r="N75" i="39"/>
  <c r="O75" i="39"/>
  <c r="P75" i="39"/>
  <c r="Q75" i="39"/>
  <c r="R75" i="39"/>
  <c r="S75" i="39"/>
  <c r="T75" i="39"/>
  <c r="U75" i="39"/>
  <c r="B75" i="39"/>
  <c r="V26" i="39" l="1"/>
  <c r="X52" i="47" l="1"/>
  <c r="X53" i="47"/>
  <c r="X54" i="47"/>
  <c r="X55" i="47"/>
  <c r="X56" i="47"/>
  <c r="X57" i="47"/>
  <c r="X58" i="47"/>
  <c r="X59" i="47"/>
  <c r="X60" i="47"/>
  <c r="X61" i="47"/>
  <c r="X62" i="47"/>
  <c r="X63" i="47"/>
  <c r="X64" i="47"/>
  <c r="X65" i="47"/>
  <c r="X66" i="47"/>
  <c r="X67" i="47"/>
  <c r="X68" i="47"/>
  <c r="X69" i="47"/>
  <c r="X70" i="47"/>
  <c r="X71" i="47"/>
  <c r="X51" i="47"/>
  <c r="W52" i="47"/>
  <c r="W53" i="47"/>
  <c r="W54" i="47"/>
  <c r="W55" i="47"/>
  <c r="W56" i="47"/>
  <c r="W57" i="47"/>
  <c r="W58" i="47"/>
  <c r="W59" i="47"/>
  <c r="W60" i="47"/>
  <c r="W61" i="47"/>
  <c r="W62" i="47"/>
  <c r="W63" i="47"/>
  <c r="W64" i="47"/>
  <c r="W65" i="47"/>
  <c r="W66" i="47"/>
  <c r="W67" i="47"/>
  <c r="W68" i="47"/>
  <c r="W69" i="47"/>
  <c r="W70" i="47"/>
  <c r="W71" i="47"/>
  <c r="W51" i="47"/>
  <c r="V52" i="47"/>
  <c r="V53" i="47"/>
  <c r="V54" i="47"/>
  <c r="V55" i="47"/>
  <c r="V56" i="47"/>
  <c r="V57" i="47"/>
  <c r="V58" i="47"/>
  <c r="V59" i="47"/>
  <c r="V60" i="47"/>
  <c r="V61" i="47"/>
  <c r="V62" i="47"/>
  <c r="V63" i="47"/>
  <c r="V64" i="47"/>
  <c r="V65" i="47"/>
  <c r="V66" i="47"/>
  <c r="V67" i="47"/>
  <c r="V68" i="47"/>
  <c r="V69" i="47"/>
  <c r="V70" i="47"/>
  <c r="V71" i="47"/>
  <c r="V51" i="47"/>
  <c r="B51" i="47"/>
  <c r="U71" i="47"/>
  <c r="T71" i="47"/>
  <c r="S71" i="47"/>
  <c r="R71" i="47"/>
  <c r="Q71" i="47"/>
  <c r="P71" i="47"/>
  <c r="O71" i="47"/>
  <c r="N71" i="47"/>
  <c r="M71" i="47"/>
  <c r="L71" i="47"/>
  <c r="K71" i="47"/>
  <c r="J71" i="47"/>
  <c r="I71" i="47"/>
  <c r="H71" i="47"/>
  <c r="G71" i="47"/>
  <c r="F71" i="47"/>
  <c r="E71" i="47"/>
  <c r="D71" i="47"/>
  <c r="C71" i="47"/>
  <c r="B71" i="47"/>
  <c r="U70" i="47"/>
  <c r="T70" i="47"/>
  <c r="S70" i="47"/>
  <c r="R70" i="47"/>
  <c r="Q70" i="47"/>
  <c r="P70" i="47"/>
  <c r="O70" i="47"/>
  <c r="N70" i="47"/>
  <c r="M70" i="47"/>
  <c r="L70" i="47"/>
  <c r="K70" i="47"/>
  <c r="J70" i="47"/>
  <c r="I70" i="47"/>
  <c r="H70" i="47"/>
  <c r="G70" i="47"/>
  <c r="F70" i="47"/>
  <c r="E70" i="47"/>
  <c r="D70" i="47"/>
  <c r="C70" i="47"/>
  <c r="B70" i="47"/>
  <c r="U69" i="47"/>
  <c r="T69" i="47"/>
  <c r="S69" i="47"/>
  <c r="R69" i="47"/>
  <c r="Q69" i="47"/>
  <c r="P69" i="47"/>
  <c r="O69" i="47"/>
  <c r="N69" i="47"/>
  <c r="M69" i="47"/>
  <c r="L69" i="47"/>
  <c r="K69" i="47"/>
  <c r="J69" i="47"/>
  <c r="I69" i="47"/>
  <c r="H69" i="47"/>
  <c r="G69" i="47"/>
  <c r="F69" i="47"/>
  <c r="E69" i="47"/>
  <c r="D69" i="47"/>
  <c r="C69" i="47"/>
  <c r="B69" i="47"/>
  <c r="U68" i="47"/>
  <c r="T68" i="47"/>
  <c r="S68" i="47"/>
  <c r="R68" i="47"/>
  <c r="Q68" i="47"/>
  <c r="P68" i="47"/>
  <c r="O68" i="47"/>
  <c r="N68" i="47"/>
  <c r="M68" i="47"/>
  <c r="L68" i="47"/>
  <c r="K68" i="47"/>
  <c r="J68" i="47"/>
  <c r="I68" i="47"/>
  <c r="H68" i="47"/>
  <c r="G68" i="47"/>
  <c r="F68" i="47"/>
  <c r="E68" i="47"/>
  <c r="D68" i="47"/>
  <c r="C68" i="47"/>
  <c r="B68" i="47"/>
  <c r="U67" i="47"/>
  <c r="T67" i="47"/>
  <c r="S67" i="47"/>
  <c r="R67" i="47"/>
  <c r="Q67" i="47"/>
  <c r="P67" i="47"/>
  <c r="O67" i="47"/>
  <c r="N67" i="47"/>
  <c r="M67" i="47"/>
  <c r="L67" i="47"/>
  <c r="K67" i="47"/>
  <c r="J67" i="47"/>
  <c r="I67" i="47"/>
  <c r="H67" i="47"/>
  <c r="G67" i="47"/>
  <c r="F67" i="47"/>
  <c r="E67" i="47"/>
  <c r="D67" i="47"/>
  <c r="C67" i="47"/>
  <c r="B67" i="47"/>
  <c r="U66" i="47"/>
  <c r="T66" i="47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F66" i="47"/>
  <c r="E66" i="47"/>
  <c r="D66" i="47"/>
  <c r="C66" i="47"/>
  <c r="B66" i="47"/>
  <c r="U65" i="47"/>
  <c r="T65" i="47"/>
  <c r="S65" i="47"/>
  <c r="R65" i="47"/>
  <c r="Q65" i="47"/>
  <c r="P65" i="47"/>
  <c r="O65" i="47"/>
  <c r="N65" i="47"/>
  <c r="M65" i="47"/>
  <c r="L65" i="47"/>
  <c r="K65" i="47"/>
  <c r="J65" i="47"/>
  <c r="I65" i="47"/>
  <c r="H65" i="47"/>
  <c r="G65" i="47"/>
  <c r="F65" i="47"/>
  <c r="E65" i="47"/>
  <c r="D65" i="47"/>
  <c r="C65" i="47"/>
  <c r="B65" i="47"/>
  <c r="U64" i="47"/>
  <c r="T64" i="47"/>
  <c r="S64" i="47"/>
  <c r="R64" i="47"/>
  <c r="Q64" i="47"/>
  <c r="P64" i="47"/>
  <c r="O64" i="47"/>
  <c r="N64" i="47"/>
  <c r="M64" i="47"/>
  <c r="L64" i="47"/>
  <c r="K64" i="47"/>
  <c r="J64" i="47"/>
  <c r="I64" i="47"/>
  <c r="H64" i="47"/>
  <c r="G64" i="47"/>
  <c r="F64" i="47"/>
  <c r="E64" i="47"/>
  <c r="D64" i="47"/>
  <c r="C64" i="47"/>
  <c r="B64" i="47"/>
  <c r="U63" i="47"/>
  <c r="T63" i="47"/>
  <c r="S63" i="47"/>
  <c r="R63" i="47"/>
  <c r="Q63" i="47"/>
  <c r="P63" i="47"/>
  <c r="O63" i="47"/>
  <c r="N63" i="47"/>
  <c r="M63" i="47"/>
  <c r="L63" i="47"/>
  <c r="K63" i="47"/>
  <c r="J63" i="47"/>
  <c r="I63" i="47"/>
  <c r="H63" i="47"/>
  <c r="G63" i="47"/>
  <c r="F63" i="47"/>
  <c r="E63" i="47"/>
  <c r="D63" i="47"/>
  <c r="C63" i="47"/>
  <c r="B63" i="47"/>
  <c r="U62" i="47"/>
  <c r="T62" i="47"/>
  <c r="S62" i="47"/>
  <c r="R62" i="47"/>
  <c r="Q62" i="47"/>
  <c r="P62" i="47"/>
  <c r="O62" i="47"/>
  <c r="N62" i="47"/>
  <c r="M62" i="47"/>
  <c r="L62" i="47"/>
  <c r="K62" i="47"/>
  <c r="J62" i="47"/>
  <c r="I62" i="47"/>
  <c r="H62" i="47"/>
  <c r="G62" i="47"/>
  <c r="F62" i="47"/>
  <c r="E62" i="47"/>
  <c r="D62" i="47"/>
  <c r="C62" i="47"/>
  <c r="B62" i="47"/>
  <c r="U61" i="47"/>
  <c r="T61" i="47"/>
  <c r="S61" i="47"/>
  <c r="R61" i="47"/>
  <c r="Q61" i="47"/>
  <c r="P61" i="47"/>
  <c r="O61" i="47"/>
  <c r="N61" i="47"/>
  <c r="M61" i="47"/>
  <c r="L61" i="47"/>
  <c r="K61" i="47"/>
  <c r="J61" i="47"/>
  <c r="I61" i="47"/>
  <c r="H61" i="47"/>
  <c r="G61" i="47"/>
  <c r="F61" i="47"/>
  <c r="E61" i="47"/>
  <c r="D61" i="47"/>
  <c r="C61" i="47"/>
  <c r="B61" i="47"/>
  <c r="U60" i="47"/>
  <c r="T60" i="47"/>
  <c r="S60" i="47"/>
  <c r="R60" i="47"/>
  <c r="Q60" i="47"/>
  <c r="P60" i="47"/>
  <c r="O60" i="47"/>
  <c r="N60" i="47"/>
  <c r="M60" i="47"/>
  <c r="L60" i="47"/>
  <c r="K60" i="47"/>
  <c r="J60" i="47"/>
  <c r="I60" i="47"/>
  <c r="H60" i="47"/>
  <c r="G60" i="47"/>
  <c r="F60" i="47"/>
  <c r="E60" i="47"/>
  <c r="D60" i="47"/>
  <c r="C60" i="47"/>
  <c r="B60" i="47"/>
  <c r="U59" i="47"/>
  <c r="T59" i="47"/>
  <c r="S59" i="47"/>
  <c r="R59" i="47"/>
  <c r="Q59" i="47"/>
  <c r="P59" i="47"/>
  <c r="O59" i="47"/>
  <c r="N59" i="47"/>
  <c r="M59" i="47"/>
  <c r="L59" i="47"/>
  <c r="K59" i="47"/>
  <c r="J59" i="47"/>
  <c r="I59" i="47"/>
  <c r="H59" i="47"/>
  <c r="G59" i="47"/>
  <c r="F59" i="47"/>
  <c r="E59" i="47"/>
  <c r="D59" i="47"/>
  <c r="C59" i="47"/>
  <c r="B59" i="47"/>
  <c r="U58" i="47"/>
  <c r="T58" i="47"/>
  <c r="S58" i="47"/>
  <c r="R58" i="47"/>
  <c r="Q58" i="47"/>
  <c r="P58" i="47"/>
  <c r="O58" i="47"/>
  <c r="N58" i="47"/>
  <c r="M58" i="47"/>
  <c r="L58" i="47"/>
  <c r="K58" i="47"/>
  <c r="J58" i="47"/>
  <c r="I58" i="47"/>
  <c r="H58" i="47"/>
  <c r="G58" i="47"/>
  <c r="F58" i="47"/>
  <c r="E58" i="47"/>
  <c r="D58" i="47"/>
  <c r="C58" i="47"/>
  <c r="B58" i="47"/>
  <c r="U57" i="47"/>
  <c r="T57" i="47"/>
  <c r="S57" i="47"/>
  <c r="R57" i="47"/>
  <c r="Q57" i="47"/>
  <c r="P57" i="47"/>
  <c r="O57" i="47"/>
  <c r="N57" i="47"/>
  <c r="M57" i="47"/>
  <c r="L57" i="47"/>
  <c r="K57" i="47"/>
  <c r="J57" i="47"/>
  <c r="I57" i="47"/>
  <c r="H57" i="47"/>
  <c r="G57" i="47"/>
  <c r="F57" i="47"/>
  <c r="E57" i="47"/>
  <c r="D57" i="47"/>
  <c r="C57" i="47"/>
  <c r="B57" i="47"/>
  <c r="U56" i="47"/>
  <c r="T56" i="47"/>
  <c r="S56" i="47"/>
  <c r="R56" i="47"/>
  <c r="Q56" i="47"/>
  <c r="P56" i="47"/>
  <c r="O56" i="47"/>
  <c r="N56" i="47"/>
  <c r="M56" i="47"/>
  <c r="L56" i="47"/>
  <c r="K56" i="47"/>
  <c r="J56" i="47"/>
  <c r="I56" i="47"/>
  <c r="H56" i="47"/>
  <c r="G56" i="47"/>
  <c r="F56" i="47"/>
  <c r="E56" i="47"/>
  <c r="D56" i="47"/>
  <c r="C56" i="47"/>
  <c r="B56" i="47"/>
  <c r="U55" i="47"/>
  <c r="T55" i="47"/>
  <c r="S55" i="47"/>
  <c r="R55" i="47"/>
  <c r="Q55" i="47"/>
  <c r="P55" i="47"/>
  <c r="O55" i="47"/>
  <c r="N55" i="47"/>
  <c r="M55" i="47"/>
  <c r="L55" i="47"/>
  <c r="K55" i="47"/>
  <c r="J55" i="47"/>
  <c r="I55" i="47"/>
  <c r="H55" i="47"/>
  <c r="G55" i="47"/>
  <c r="F55" i="47"/>
  <c r="E55" i="47"/>
  <c r="D55" i="47"/>
  <c r="C55" i="47"/>
  <c r="B55" i="47"/>
  <c r="U54" i="47"/>
  <c r="T54" i="47"/>
  <c r="S54" i="47"/>
  <c r="R54" i="47"/>
  <c r="Q54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D54" i="47"/>
  <c r="C54" i="47"/>
  <c r="B54" i="47"/>
  <c r="U53" i="47"/>
  <c r="T53" i="47"/>
  <c r="S53" i="47"/>
  <c r="R53" i="47"/>
  <c r="Q53" i="47"/>
  <c r="P53" i="47"/>
  <c r="O53" i="47"/>
  <c r="N53" i="47"/>
  <c r="M53" i="47"/>
  <c r="L53" i="47"/>
  <c r="K53" i="47"/>
  <c r="J53" i="47"/>
  <c r="I53" i="47"/>
  <c r="H53" i="47"/>
  <c r="G53" i="47"/>
  <c r="F53" i="47"/>
  <c r="E53" i="47"/>
  <c r="D53" i="47"/>
  <c r="C53" i="47"/>
  <c r="B53" i="47"/>
  <c r="U52" i="47"/>
  <c r="T52" i="47"/>
  <c r="S52" i="47"/>
  <c r="R52" i="47"/>
  <c r="Q52" i="47"/>
  <c r="P52" i="47"/>
  <c r="O52" i="47"/>
  <c r="N52" i="47"/>
  <c r="M52" i="47"/>
  <c r="L52" i="47"/>
  <c r="K52" i="47"/>
  <c r="J52" i="47"/>
  <c r="I52" i="47"/>
  <c r="H52" i="47"/>
  <c r="G52" i="47"/>
  <c r="F52" i="47"/>
  <c r="E52" i="47"/>
  <c r="D52" i="47"/>
  <c r="C52" i="47"/>
  <c r="B52" i="47"/>
  <c r="U51" i="47"/>
  <c r="T51" i="47"/>
  <c r="S51" i="47"/>
  <c r="R51" i="47"/>
  <c r="Q51" i="47"/>
  <c r="P51" i="47"/>
  <c r="O51" i="47"/>
  <c r="N51" i="47"/>
  <c r="M51" i="47"/>
  <c r="L51" i="47"/>
  <c r="K51" i="47"/>
  <c r="J51" i="47"/>
  <c r="I51" i="47"/>
  <c r="H51" i="47"/>
  <c r="G51" i="47"/>
  <c r="F51" i="47"/>
  <c r="E51" i="47"/>
  <c r="D51" i="47"/>
  <c r="C51" i="47"/>
  <c r="B28" i="47"/>
  <c r="U48" i="47"/>
  <c r="T48" i="47"/>
  <c r="S48" i="47"/>
  <c r="R48" i="47"/>
  <c r="Q48" i="47"/>
  <c r="P48" i="47"/>
  <c r="O48" i="47"/>
  <c r="N48" i="47"/>
  <c r="M48" i="47"/>
  <c r="L48" i="47"/>
  <c r="K48" i="47"/>
  <c r="J48" i="47"/>
  <c r="I48" i="47"/>
  <c r="H48" i="47"/>
  <c r="G48" i="47"/>
  <c r="F48" i="47"/>
  <c r="E48" i="47"/>
  <c r="D48" i="47"/>
  <c r="C48" i="47"/>
  <c r="B48" i="47"/>
  <c r="U47" i="47"/>
  <c r="T47" i="47"/>
  <c r="S47" i="47"/>
  <c r="R47" i="47"/>
  <c r="Q47" i="47"/>
  <c r="P47" i="47"/>
  <c r="O47" i="47"/>
  <c r="N47" i="47"/>
  <c r="M47" i="47"/>
  <c r="L47" i="47"/>
  <c r="K47" i="47"/>
  <c r="J47" i="47"/>
  <c r="I47" i="47"/>
  <c r="H47" i="47"/>
  <c r="G47" i="47"/>
  <c r="F47" i="47"/>
  <c r="E47" i="47"/>
  <c r="D47" i="47"/>
  <c r="C47" i="47"/>
  <c r="B47" i="47"/>
  <c r="U46" i="47"/>
  <c r="T46" i="47"/>
  <c r="S46" i="47"/>
  <c r="R46" i="47"/>
  <c r="Q46" i="47"/>
  <c r="P46" i="47"/>
  <c r="O46" i="47"/>
  <c r="N46" i="47"/>
  <c r="M46" i="47"/>
  <c r="L46" i="47"/>
  <c r="K46" i="47"/>
  <c r="J46" i="47"/>
  <c r="I46" i="47"/>
  <c r="H46" i="47"/>
  <c r="G46" i="47"/>
  <c r="F46" i="47"/>
  <c r="E46" i="47"/>
  <c r="D46" i="47"/>
  <c r="C46" i="47"/>
  <c r="B46" i="47"/>
  <c r="U45" i="47"/>
  <c r="T45" i="47"/>
  <c r="S45" i="47"/>
  <c r="R45" i="47"/>
  <c r="Q45" i="47"/>
  <c r="P45" i="47"/>
  <c r="O45" i="47"/>
  <c r="N45" i="47"/>
  <c r="M45" i="47"/>
  <c r="L45" i="47"/>
  <c r="K45" i="47"/>
  <c r="J45" i="47"/>
  <c r="I45" i="47"/>
  <c r="H45" i="47"/>
  <c r="G45" i="47"/>
  <c r="F45" i="47"/>
  <c r="E45" i="47"/>
  <c r="D45" i="47"/>
  <c r="C45" i="47"/>
  <c r="B45" i="47"/>
  <c r="U44" i="47"/>
  <c r="T44" i="47"/>
  <c r="S44" i="47"/>
  <c r="R44" i="47"/>
  <c r="Q44" i="47"/>
  <c r="P44" i="47"/>
  <c r="O44" i="47"/>
  <c r="N44" i="47"/>
  <c r="M44" i="47"/>
  <c r="L44" i="47"/>
  <c r="K44" i="47"/>
  <c r="J44" i="47"/>
  <c r="I44" i="47"/>
  <c r="H44" i="47"/>
  <c r="G44" i="47"/>
  <c r="F44" i="47"/>
  <c r="E44" i="47"/>
  <c r="D44" i="47"/>
  <c r="C44" i="47"/>
  <c r="B44" i="47"/>
  <c r="U43" i="47"/>
  <c r="T43" i="47"/>
  <c r="S43" i="47"/>
  <c r="R43" i="47"/>
  <c r="Q43" i="47"/>
  <c r="P43" i="47"/>
  <c r="O43" i="47"/>
  <c r="N43" i="47"/>
  <c r="M43" i="47"/>
  <c r="L43" i="47"/>
  <c r="K43" i="47"/>
  <c r="J43" i="47"/>
  <c r="I43" i="47"/>
  <c r="H43" i="47"/>
  <c r="G43" i="47"/>
  <c r="F43" i="47"/>
  <c r="E43" i="47"/>
  <c r="D43" i="47"/>
  <c r="C43" i="47"/>
  <c r="B43" i="47"/>
  <c r="U42" i="47"/>
  <c r="T42" i="47"/>
  <c r="S42" i="47"/>
  <c r="R42" i="47"/>
  <c r="Q42" i="47"/>
  <c r="P42" i="47"/>
  <c r="O42" i="47"/>
  <c r="N42" i="47"/>
  <c r="M42" i="47"/>
  <c r="L42" i="47"/>
  <c r="K42" i="47"/>
  <c r="J42" i="47"/>
  <c r="I42" i="47"/>
  <c r="H42" i="47"/>
  <c r="G42" i="47"/>
  <c r="F42" i="47"/>
  <c r="E42" i="47"/>
  <c r="D42" i="47"/>
  <c r="C42" i="47"/>
  <c r="B42" i="47"/>
  <c r="U41" i="47"/>
  <c r="T41" i="47"/>
  <c r="S41" i="47"/>
  <c r="R41" i="47"/>
  <c r="Q41" i="47"/>
  <c r="P41" i="47"/>
  <c r="O41" i="47"/>
  <c r="N41" i="47"/>
  <c r="M41" i="47"/>
  <c r="L41" i="47"/>
  <c r="K41" i="47"/>
  <c r="J41" i="47"/>
  <c r="I41" i="47"/>
  <c r="H41" i="47"/>
  <c r="G41" i="47"/>
  <c r="F41" i="47"/>
  <c r="E41" i="47"/>
  <c r="D41" i="47"/>
  <c r="C41" i="47"/>
  <c r="B41" i="47"/>
  <c r="U40" i="47"/>
  <c r="T40" i="47"/>
  <c r="S40" i="47"/>
  <c r="R40" i="47"/>
  <c r="Q40" i="47"/>
  <c r="P40" i="47"/>
  <c r="O40" i="47"/>
  <c r="N40" i="47"/>
  <c r="M40" i="47"/>
  <c r="L40" i="47"/>
  <c r="K40" i="47"/>
  <c r="J40" i="47"/>
  <c r="I40" i="47"/>
  <c r="H40" i="47"/>
  <c r="G40" i="47"/>
  <c r="F40" i="47"/>
  <c r="E40" i="47"/>
  <c r="D40" i="47"/>
  <c r="C40" i="47"/>
  <c r="B40" i="47"/>
  <c r="U39" i="47"/>
  <c r="T39" i="47"/>
  <c r="S39" i="47"/>
  <c r="R39" i="47"/>
  <c r="Q39" i="47"/>
  <c r="P39" i="47"/>
  <c r="O39" i="47"/>
  <c r="N39" i="47"/>
  <c r="M39" i="47"/>
  <c r="L39" i="47"/>
  <c r="K39" i="47"/>
  <c r="J39" i="47"/>
  <c r="I39" i="47"/>
  <c r="H39" i="47"/>
  <c r="G39" i="47"/>
  <c r="F39" i="47"/>
  <c r="E39" i="47"/>
  <c r="D39" i="47"/>
  <c r="C39" i="47"/>
  <c r="B39" i="47"/>
  <c r="U38" i="47"/>
  <c r="T38" i="47"/>
  <c r="S38" i="47"/>
  <c r="R38" i="47"/>
  <c r="Q38" i="47"/>
  <c r="P38" i="47"/>
  <c r="O38" i="47"/>
  <c r="N38" i="47"/>
  <c r="M38" i="47"/>
  <c r="L38" i="47"/>
  <c r="K38" i="47"/>
  <c r="J38" i="47"/>
  <c r="I38" i="47"/>
  <c r="H38" i="47"/>
  <c r="G38" i="47"/>
  <c r="F38" i="47"/>
  <c r="E38" i="47"/>
  <c r="D38" i="47"/>
  <c r="C38" i="47"/>
  <c r="B38" i="47"/>
  <c r="U37" i="47"/>
  <c r="T37" i="47"/>
  <c r="S37" i="47"/>
  <c r="R37" i="47"/>
  <c r="Q37" i="47"/>
  <c r="P37" i="47"/>
  <c r="O37" i="47"/>
  <c r="N37" i="47"/>
  <c r="M37" i="47"/>
  <c r="L37" i="47"/>
  <c r="K37" i="47"/>
  <c r="J37" i="47"/>
  <c r="I37" i="47"/>
  <c r="H37" i="47"/>
  <c r="G37" i="47"/>
  <c r="F37" i="47"/>
  <c r="E37" i="47"/>
  <c r="D37" i="47"/>
  <c r="C37" i="47"/>
  <c r="B37" i="47"/>
  <c r="U36" i="47"/>
  <c r="T36" i="47"/>
  <c r="S36" i="47"/>
  <c r="R36" i="47"/>
  <c r="Q36" i="47"/>
  <c r="P36" i="47"/>
  <c r="O36" i="47"/>
  <c r="N36" i="47"/>
  <c r="M36" i="47"/>
  <c r="L36" i="47"/>
  <c r="K36" i="47"/>
  <c r="J36" i="47"/>
  <c r="I36" i="47"/>
  <c r="H36" i="47"/>
  <c r="G36" i="47"/>
  <c r="F36" i="47"/>
  <c r="E36" i="47"/>
  <c r="D36" i="47"/>
  <c r="C36" i="47"/>
  <c r="B36" i="47"/>
  <c r="U35" i="47"/>
  <c r="T35" i="47"/>
  <c r="S35" i="47"/>
  <c r="R35" i="47"/>
  <c r="Q35" i="47"/>
  <c r="P35" i="47"/>
  <c r="O35" i="47"/>
  <c r="N35" i="47"/>
  <c r="M35" i="47"/>
  <c r="L35" i="47"/>
  <c r="K35" i="47"/>
  <c r="J35" i="47"/>
  <c r="I35" i="47"/>
  <c r="H35" i="47"/>
  <c r="G35" i="47"/>
  <c r="F35" i="47"/>
  <c r="E35" i="47"/>
  <c r="D35" i="47"/>
  <c r="C35" i="47"/>
  <c r="B35" i="47"/>
  <c r="U34" i="47"/>
  <c r="T34" i="47"/>
  <c r="S34" i="47"/>
  <c r="R34" i="47"/>
  <c r="Q34" i="47"/>
  <c r="P34" i="47"/>
  <c r="O34" i="47"/>
  <c r="N34" i="47"/>
  <c r="M34" i="47"/>
  <c r="L34" i="47"/>
  <c r="K34" i="47"/>
  <c r="J34" i="47"/>
  <c r="I34" i="47"/>
  <c r="H34" i="47"/>
  <c r="G34" i="47"/>
  <c r="F34" i="47"/>
  <c r="E34" i="47"/>
  <c r="D34" i="47"/>
  <c r="C34" i="47"/>
  <c r="B34" i="47"/>
  <c r="U33" i="47"/>
  <c r="T33" i="47"/>
  <c r="S33" i="47"/>
  <c r="R33" i="47"/>
  <c r="Q33" i="47"/>
  <c r="P33" i="47"/>
  <c r="O33" i="47"/>
  <c r="N33" i="47"/>
  <c r="M33" i="47"/>
  <c r="L33" i="47"/>
  <c r="K33" i="47"/>
  <c r="J33" i="47"/>
  <c r="I33" i="47"/>
  <c r="H33" i="47"/>
  <c r="G33" i="47"/>
  <c r="F33" i="47"/>
  <c r="E33" i="47"/>
  <c r="D33" i="47"/>
  <c r="C33" i="47"/>
  <c r="B33" i="47"/>
  <c r="U32" i="47"/>
  <c r="T32" i="47"/>
  <c r="S32" i="47"/>
  <c r="R32" i="47"/>
  <c r="Q32" i="47"/>
  <c r="P32" i="47"/>
  <c r="O32" i="47"/>
  <c r="N32" i="47"/>
  <c r="M32" i="47"/>
  <c r="L32" i="47"/>
  <c r="K32" i="47"/>
  <c r="J32" i="47"/>
  <c r="I32" i="47"/>
  <c r="H32" i="47"/>
  <c r="G32" i="47"/>
  <c r="F32" i="47"/>
  <c r="E32" i="47"/>
  <c r="D32" i="47"/>
  <c r="C32" i="47"/>
  <c r="B32" i="47"/>
  <c r="U31" i="47"/>
  <c r="T31" i="47"/>
  <c r="S31" i="47"/>
  <c r="R31" i="47"/>
  <c r="Q31" i="47"/>
  <c r="P31" i="47"/>
  <c r="O31" i="47"/>
  <c r="N31" i="47"/>
  <c r="M31" i="47"/>
  <c r="L31" i="47"/>
  <c r="K31" i="47"/>
  <c r="J31" i="47"/>
  <c r="I31" i="47"/>
  <c r="H31" i="47"/>
  <c r="G31" i="47"/>
  <c r="F31" i="47"/>
  <c r="E31" i="47"/>
  <c r="D31" i="47"/>
  <c r="C31" i="47"/>
  <c r="B31" i="47"/>
  <c r="U30" i="47"/>
  <c r="T30" i="47"/>
  <c r="S30" i="47"/>
  <c r="R30" i="47"/>
  <c r="Q30" i="47"/>
  <c r="P30" i="47"/>
  <c r="O30" i="47"/>
  <c r="N30" i="47"/>
  <c r="M30" i="47"/>
  <c r="L30" i="47"/>
  <c r="K30" i="47"/>
  <c r="J30" i="47"/>
  <c r="I30" i="47"/>
  <c r="H30" i="47"/>
  <c r="G30" i="47"/>
  <c r="F30" i="47"/>
  <c r="E30" i="47"/>
  <c r="D30" i="47"/>
  <c r="C30" i="47"/>
  <c r="B30" i="47"/>
  <c r="U29" i="47"/>
  <c r="T29" i="47"/>
  <c r="S29" i="47"/>
  <c r="R29" i="47"/>
  <c r="Q29" i="47"/>
  <c r="P29" i="47"/>
  <c r="O29" i="47"/>
  <c r="N29" i="47"/>
  <c r="M29" i="47"/>
  <c r="L29" i="47"/>
  <c r="K29" i="47"/>
  <c r="J29" i="47"/>
  <c r="I29" i="47"/>
  <c r="H29" i="47"/>
  <c r="G29" i="47"/>
  <c r="F29" i="47"/>
  <c r="E29" i="47"/>
  <c r="D29" i="47"/>
  <c r="C29" i="47"/>
  <c r="B29" i="47"/>
  <c r="U28" i="47"/>
  <c r="T28" i="47"/>
  <c r="S28" i="47"/>
  <c r="R28" i="47"/>
  <c r="Q28" i="47"/>
  <c r="P28" i="47"/>
  <c r="O28" i="47"/>
  <c r="N28" i="47"/>
  <c r="M28" i="47"/>
  <c r="L28" i="47"/>
  <c r="K28" i="47"/>
  <c r="J28" i="47"/>
  <c r="I28" i="47"/>
  <c r="H28" i="47"/>
  <c r="G28" i="47"/>
  <c r="F28" i="47"/>
  <c r="E28" i="47"/>
  <c r="D28" i="47"/>
  <c r="C28" i="47"/>
  <c r="U29" i="46"/>
  <c r="U30" i="46"/>
  <c r="U53" i="46" s="1"/>
  <c r="U31" i="46"/>
  <c r="U54" i="46" s="1"/>
  <c r="U32" i="46"/>
  <c r="U55" i="46" s="1"/>
  <c r="U33" i="46"/>
  <c r="U34" i="46"/>
  <c r="U57" i="46" s="1"/>
  <c r="U35" i="46"/>
  <c r="U58" i="46" s="1"/>
  <c r="U36" i="46"/>
  <c r="U59" i="46" s="1"/>
  <c r="U37" i="46"/>
  <c r="U38" i="46"/>
  <c r="U61" i="46" s="1"/>
  <c r="U39" i="46"/>
  <c r="U62" i="46" s="1"/>
  <c r="U40" i="46"/>
  <c r="U63" i="46" s="1"/>
  <c r="U41" i="46"/>
  <c r="U42" i="46"/>
  <c r="U65" i="46" s="1"/>
  <c r="U43" i="46"/>
  <c r="U66" i="46" s="1"/>
  <c r="U44" i="46"/>
  <c r="U67" i="46" s="1"/>
  <c r="U45" i="46"/>
  <c r="U46" i="46"/>
  <c r="U69" i="46" s="1"/>
  <c r="U47" i="46"/>
  <c r="U70" i="46" s="1"/>
  <c r="U48" i="46"/>
  <c r="U71" i="46" s="1"/>
  <c r="U28" i="46"/>
  <c r="T28" i="46"/>
  <c r="T51" i="46" s="1"/>
  <c r="U24" i="46"/>
  <c r="U73" i="39"/>
  <c r="U74" i="39"/>
  <c r="U53" i="42"/>
  <c r="U52" i="42"/>
  <c r="U30" i="39"/>
  <c r="U31" i="39"/>
  <c r="U32" i="39"/>
  <c r="U33" i="39"/>
  <c r="U34" i="39"/>
  <c r="U35" i="39"/>
  <c r="U36" i="39"/>
  <c r="U37" i="39"/>
  <c r="U38" i="39"/>
  <c r="U39" i="39"/>
  <c r="U40" i="39"/>
  <c r="U41" i="39"/>
  <c r="U42" i="39"/>
  <c r="U43" i="39"/>
  <c r="U44" i="39"/>
  <c r="U45" i="39"/>
  <c r="U46" i="39"/>
  <c r="U47" i="39"/>
  <c r="U48" i="39"/>
  <c r="U49" i="39"/>
  <c r="U29" i="42"/>
  <c r="U29" i="39"/>
  <c r="T29" i="39"/>
  <c r="V5" i="39"/>
  <c r="V6" i="39"/>
  <c r="V7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4" i="39"/>
  <c r="U26" i="39"/>
  <c r="U25" i="39"/>
  <c r="U79" i="42"/>
  <c r="U80" i="42"/>
  <c r="U81" i="42"/>
  <c r="U82" i="42"/>
  <c r="U83" i="42"/>
  <c r="U84" i="42"/>
  <c r="U85" i="42"/>
  <c r="U86" i="42"/>
  <c r="U87" i="42"/>
  <c r="U88" i="42"/>
  <c r="U89" i="42"/>
  <c r="U90" i="42"/>
  <c r="U91" i="42"/>
  <c r="U92" i="42"/>
  <c r="U93" i="42"/>
  <c r="U94" i="42"/>
  <c r="U95" i="42"/>
  <c r="U96" i="42"/>
  <c r="U97" i="42"/>
  <c r="U98" i="42"/>
  <c r="U78" i="42"/>
  <c r="U54" i="42"/>
  <c r="U55" i="42"/>
  <c r="U56" i="42"/>
  <c r="U57" i="42"/>
  <c r="U58" i="42"/>
  <c r="U59" i="42"/>
  <c r="U60" i="42"/>
  <c r="U61" i="42"/>
  <c r="U62" i="42"/>
  <c r="U63" i="42"/>
  <c r="U64" i="42"/>
  <c r="U65" i="42"/>
  <c r="U66" i="42"/>
  <c r="U67" i="42"/>
  <c r="U68" i="42"/>
  <c r="U69" i="42"/>
  <c r="U70" i="42"/>
  <c r="U71" i="42"/>
  <c r="T52" i="42"/>
  <c r="T53" i="42"/>
  <c r="T54" i="42"/>
  <c r="T55" i="42"/>
  <c r="T56" i="42"/>
  <c r="T57" i="42"/>
  <c r="T58" i="42"/>
  <c r="T59" i="42"/>
  <c r="T60" i="42"/>
  <c r="T61" i="42"/>
  <c r="T62" i="42"/>
  <c r="T63" i="42"/>
  <c r="T64" i="42"/>
  <c r="T65" i="42"/>
  <c r="T66" i="42"/>
  <c r="T67" i="42"/>
  <c r="T68" i="42"/>
  <c r="T69" i="42"/>
  <c r="T70" i="42"/>
  <c r="T71" i="42"/>
  <c r="U30" i="42"/>
  <c r="U31" i="42"/>
  <c r="U32" i="42"/>
  <c r="U33" i="42"/>
  <c r="U34" i="42"/>
  <c r="U35" i="42"/>
  <c r="U36" i="42"/>
  <c r="U37" i="42"/>
  <c r="U38" i="42"/>
  <c r="U39" i="42"/>
  <c r="U40" i="42"/>
  <c r="U41" i="42"/>
  <c r="U42" i="42"/>
  <c r="U43" i="42"/>
  <c r="U44" i="42"/>
  <c r="U45" i="42"/>
  <c r="U46" i="42"/>
  <c r="U47" i="42"/>
  <c r="U48" i="42"/>
  <c r="T28" i="42"/>
  <c r="T29" i="42"/>
  <c r="B52" i="42"/>
  <c r="B29" i="42"/>
  <c r="D38" i="42"/>
  <c r="H40" i="42"/>
  <c r="L33" i="42"/>
  <c r="L29" i="42"/>
  <c r="S29" i="42"/>
  <c r="V25" i="42"/>
  <c r="V5" i="42"/>
  <c r="V6" i="42"/>
  <c r="V7" i="42"/>
  <c r="V8" i="42"/>
  <c r="V9" i="42"/>
  <c r="V10" i="42"/>
  <c r="V11" i="42"/>
  <c r="V12" i="42"/>
  <c r="V13" i="42"/>
  <c r="V14" i="42"/>
  <c r="V15" i="42"/>
  <c r="V16" i="42"/>
  <c r="V17" i="42"/>
  <c r="V18" i="42"/>
  <c r="V19" i="42"/>
  <c r="V20" i="42"/>
  <c r="V21" i="42"/>
  <c r="V22" i="42"/>
  <c r="V23" i="42"/>
  <c r="V24" i="42"/>
  <c r="V4" i="42"/>
  <c r="U26" i="42"/>
  <c r="U25" i="42"/>
  <c r="T29" i="46"/>
  <c r="T30" i="46"/>
  <c r="T31" i="46"/>
  <c r="T32" i="46"/>
  <c r="T33" i="46"/>
  <c r="T34" i="46"/>
  <c r="T35" i="46"/>
  <c r="T36" i="46"/>
  <c r="T37" i="46"/>
  <c r="T38" i="46"/>
  <c r="T39" i="46"/>
  <c r="T40" i="46"/>
  <c r="T41" i="46"/>
  <c r="T42" i="46"/>
  <c r="T43" i="46"/>
  <c r="T66" i="46" s="1"/>
  <c r="T44" i="46"/>
  <c r="T67" i="46" s="1"/>
  <c r="T45" i="46"/>
  <c r="T46" i="46"/>
  <c r="T47" i="46"/>
  <c r="T48" i="46"/>
  <c r="T71" i="46" s="1"/>
  <c r="S29" i="46"/>
  <c r="S30" i="46"/>
  <c r="S31" i="46"/>
  <c r="S32" i="46"/>
  <c r="S33" i="46"/>
  <c r="S34" i="46"/>
  <c r="S35" i="46"/>
  <c r="S36" i="46"/>
  <c r="S37" i="46"/>
  <c r="S38" i="46"/>
  <c r="S39" i="46"/>
  <c r="S62" i="46" s="1"/>
  <c r="S40" i="46"/>
  <c r="S63" i="46" s="1"/>
  <c r="S41" i="46"/>
  <c r="S42" i="46"/>
  <c r="S43" i="46"/>
  <c r="S44" i="46"/>
  <c r="S45" i="46"/>
  <c r="S46" i="46"/>
  <c r="S47" i="46"/>
  <c r="S48" i="46"/>
  <c r="S28" i="46"/>
  <c r="R29" i="46"/>
  <c r="R30" i="46"/>
  <c r="R31" i="46"/>
  <c r="R32" i="46"/>
  <c r="R33" i="46"/>
  <c r="R34" i="46"/>
  <c r="R35" i="46"/>
  <c r="R36" i="46"/>
  <c r="R59" i="46" s="1"/>
  <c r="R37" i="46"/>
  <c r="R38" i="46"/>
  <c r="R39" i="46"/>
  <c r="R40" i="46"/>
  <c r="R41" i="46"/>
  <c r="R42" i="46"/>
  <c r="R43" i="46"/>
  <c r="R44" i="46"/>
  <c r="R45" i="46"/>
  <c r="R46" i="46"/>
  <c r="R47" i="46"/>
  <c r="R70" i="46" s="1"/>
  <c r="R48" i="46"/>
  <c r="Q29" i="46"/>
  <c r="Q30" i="46"/>
  <c r="Q31" i="46"/>
  <c r="Q32" i="46"/>
  <c r="Q33" i="46"/>
  <c r="Q34" i="46"/>
  <c r="Q35" i="46"/>
  <c r="Q36" i="46"/>
  <c r="Q37" i="46"/>
  <c r="Q38" i="46"/>
  <c r="Q39" i="46"/>
  <c r="Q40" i="46"/>
  <c r="Q41" i="46"/>
  <c r="Q42" i="46"/>
  <c r="Q43" i="46"/>
  <c r="Q44" i="46"/>
  <c r="Q45" i="46"/>
  <c r="Q46" i="46"/>
  <c r="Q47" i="46"/>
  <c r="Q48" i="46"/>
  <c r="P29" i="46"/>
  <c r="P30" i="46"/>
  <c r="P31" i="46"/>
  <c r="P32" i="46"/>
  <c r="P33" i="46"/>
  <c r="P34" i="46"/>
  <c r="P35" i="46"/>
  <c r="P36" i="46"/>
  <c r="P37" i="46"/>
  <c r="P38" i="46"/>
  <c r="P39" i="46"/>
  <c r="P40" i="46"/>
  <c r="P41" i="46"/>
  <c r="P42" i="46"/>
  <c r="P43" i="46"/>
  <c r="P66" i="46" s="1"/>
  <c r="P44" i="46"/>
  <c r="P67" i="46" s="1"/>
  <c r="P45" i="46"/>
  <c r="P46" i="46"/>
  <c r="P47" i="46"/>
  <c r="P70" i="46" s="1"/>
  <c r="P48" i="46"/>
  <c r="O29" i="46"/>
  <c r="O30" i="46"/>
  <c r="O31" i="46"/>
  <c r="O32" i="46"/>
  <c r="O33" i="46"/>
  <c r="O34" i="46"/>
  <c r="O35" i="46"/>
  <c r="O36" i="46"/>
  <c r="O37" i="46"/>
  <c r="O38" i="46"/>
  <c r="O39" i="46"/>
  <c r="O62" i="46" s="1"/>
  <c r="O40" i="46"/>
  <c r="O63" i="46" s="1"/>
  <c r="O41" i="46"/>
  <c r="O42" i="46"/>
  <c r="O43" i="46"/>
  <c r="O44" i="46"/>
  <c r="O45" i="46"/>
  <c r="O46" i="46"/>
  <c r="O47" i="46"/>
  <c r="O48" i="46"/>
  <c r="N29" i="46"/>
  <c r="N30" i="46"/>
  <c r="N31" i="46"/>
  <c r="N32" i="46"/>
  <c r="N33" i="46"/>
  <c r="N34" i="46"/>
  <c r="N35" i="46"/>
  <c r="N36" i="46"/>
  <c r="N37" i="46"/>
  <c r="N38" i="46"/>
  <c r="N39" i="46"/>
  <c r="N40" i="46"/>
  <c r="N41" i="46"/>
  <c r="N42" i="46"/>
  <c r="N43" i="46"/>
  <c r="N44" i="46"/>
  <c r="N45" i="46"/>
  <c r="N46" i="46"/>
  <c r="N47" i="46"/>
  <c r="N70" i="46" s="1"/>
  <c r="N48" i="46"/>
  <c r="M29" i="46"/>
  <c r="M30" i="46"/>
  <c r="M31" i="46"/>
  <c r="M32" i="46"/>
  <c r="M33" i="46"/>
  <c r="M34" i="46"/>
  <c r="M35" i="46"/>
  <c r="M36" i="46"/>
  <c r="M37" i="46"/>
  <c r="M38" i="46"/>
  <c r="M39" i="46"/>
  <c r="M40" i="46"/>
  <c r="M41" i="46"/>
  <c r="M42" i="46"/>
  <c r="M43" i="46"/>
  <c r="M44" i="46"/>
  <c r="M45" i="46"/>
  <c r="M46" i="46"/>
  <c r="M47" i="46"/>
  <c r="M48" i="46"/>
  <c r="L29" i="46"/>
  <c r="L30" i="46"/>
  <c r="L31" i="46"/>
  <c r="L32" i="46"/>
  <c r="L33" i="46"/>
  <c r="L34" i="46"/>
  <c r="L35" i="46"/>
  <c r="L36" i="46"/>
  <c r="L37" i="46"/>
  <c r="L38" i="46"/>
  <c r="L39" i="46"/>
  <c r="L40" i="46"/>
  <c r="L41" i="46"/>
  <c r="L42" i="46"/>
  <c r="L43" i="46"/>
  <c r="L44" i="46"/>
  <c r="L45" i="46"/>
  <c r="L46" i="46"/>
  <c r="L47" i="46"/>
  <c r="L70" i="46" s="1"/>
  <c r="L48" i="46"/>
  <c r="K29" i="46"/>
  <c r="K30" i="46"/>
  <c r="K31" i="46"/>
  <c r="K32" i="46"/>
  <c r="K33" i="46"/>
  <c r="K34" i="46"/>
  <c r="K35" i="46"/>
  <c r="K36" i="46"/>
  <c r="K37" i="46"/>
  <c r="K38" i="46"/>
  <c r="K39" i="46"/>
  <c r="K40" i="46"/>
  <c r="K41" i="46"/>
  <c r="K42" i="46"/>
  <c r="K43" i="46"/>
  <c r="K44" i="46"/>
  <c r="K45" i="46"/>
  <c r="K46" i="46"/>
  <c r="K47" i="46"/>
  <c r="K70" i="46" s="1"/>
  <c r="K48" i="46"/>
  <c r="K28" i="46"/>
  <c r="J29" i="46"/>
  <c r="J30" i="46"/>
  <c r="J31" i="46"/>
  <c r="J32" i="46"/>
  <c r="J33" i="46"/>
  <c r="J34" i="46"/>
  <c r="J35" i="46"/>
  <c r="J36" i="46"/>
  <c r="J37" i="46"/>
  <c r="J38" i="46"/>
  <c r="J39" i="46"/>
  <c r="J40" i="46"/>
  <c r="J41" i="46"/>
  <c r="J42" i="46"/>
  <c r="J43" i="46"/>
  <c r="J44" i="46"/>
  <c r="J45" i="46"/>
  <c r="J46" i="46"/>
  <c r="J69" i="46" s="1"/>
  <c r="J47" i="46"/>
  <c r="J48" i="46"/>
  <c r="I29" i="46"/>
  <c r="I30" i="46"/>
  <c r="I31" i="46"/>
  <c r="I32" i="46"/>
  <c r="I33" i="46"/>
  <c r="I34" i="46"/>
  <c r="I35" i="46"/>
  <c r="I36" i="46"/>
  <c r="I37" i="46"/>
  <c r="I38" i="46"/>
  <c r="I39" i="46"/>
  <c r="I40" i="46"/>
  <c r="I41" i="46"/>
  <c r="I42" i="46"/>
  <c r="I43" i="46"/>
  <c r="I44" i="46"/>
  <c r="I45" i="46"/>
  <c r="I46" i="46"/>
  <c r="I69" i="46" s="1"/>
  <c r="I47" i="46"/>
  <c r="I48" i="46"/>
  <c r="H29" i="46"/>
  <c r="H30" i="46"/>
  <c r="H31" i="46"/>
  <c r="H32" i="46"/>
  <c r="H33" i="46"/>
  <c r="H34" i="46"/>
  <c r="H35" i="46"/>
  <c r="H36" i="46"/>
  <c r="H37" i="46"/>
  <c r="H38" i="46"/>
  <c r="H39" i="46"/>
  <c r="H40" i="46"/>
  <c r="H41" i="46"/>
  <c r="H42" i="46"/>
  <c r="H43" i="46"/>
  <c r="H44" i="46"/>
  <c r="H45" i="46"/>
  <c r="H46" i="46"/>
  <c r="H47" i="46"/>
  <c r="H48" i="46"/>
  <c r="G29" i="46"/>
  <c r="G30" i="46"/>
  <c r="G31" i="46"/>
  <c r="G32" i="46"/>
  <c r="G33" i="46"/>
  <c r="G34" i="46"/>
  <c r="G35" i="46"/>
  <c r="G36" i="46"/>
  <c r="G37" i="46"/>
  <c r="G38" i="46"/>
  <c r="G39" i="46"/>
  <c r="G40" i="46"/>
  <c r="G41" i="46"/>
  <c r="G42" i="46"/>
  <c r="G43" i="46"/>
  <c r="G44" i="46"/>
  <c r="G45" i="46"/>
  <c r="G46" i="46"/>
  <c r="G69" i="46" s="1"/>
  <c r="G47" i="46"/>
  <c r="G48" i="46"/>
  <c r="F29" i="46"/>
  <c r="F30" i="46"/>
  <c r="F31" i="46"/>
  <c r="F32" i="46"/>
  <c r="F33" i="46"/>
  <c r="F34" i="46"/>
  <c r="F35" i="46"/>
  <c r="F36" i="46"/>
  <c r="F37" i="46"/>
  <c r="F38" i="46"/>
  <c r="F39" i="46"/>
  <c r="F40" i="46"/>
  <c r="F41" i="46"/>
  <c r="F42" i="46"/>
  <c r="F43" i="46"/>
  <c r="F44" i="46"/>
  <c r="F45" i="46"/>
  <c r="F46" i="46"/>
  <c r="F69" i="46" s="1"/>
  <c r="F47" i="46"/>
  <c r="F48" i="46"/>
  <c r="E29" i="46"/>
  <c r="E30" i="46"/>
  <c r="E31" i="46"/>
  <c r="E32" i="46"/>
  <c r="E33" i="46"/>
  <c r="E34" i="46"/>
  <c r="E35" i="46"/>
  <c r="E36" i="46"/>
  <c r="E37" i="46"/>
  <c r="E38" i="46"/>
  <c r="E39" i="46"/>
  <c r="E40" i="46"/>
  <c r="E41" i="46"/>
  <c r="E42" i="46"/>
  <c r="E43" i="46"/>
  <c r="E44" i="46"/>
  <c r="E45" i="46"/>
  <c r="E46" i="46"/>
  <c r="E69" i="46" s="1"/>
  <c r="E47" i="46"/>
  <c r="E48" i="46"/>
  <c r="D29" i="46"/>
  <c r="D30" i="46"/>
  <c r="D31" i="46"/>
  <c r="D32" i="46"/>
  <c r="D33" i="46"/>
  <c r="D34" i="46"/>
  <c r="D35" i="46"/>
  <c r="D36" i="46"/>
  <c r="D37" i="46"/>
  <c r="D38" i="46"/>
  <c r="D39" i="46"/>
  <c r="D40" i="46"/>
  <c r="D41" i="46"/>
  <c r="D42" i="46"/>
  <c r="D43" i="46"/>
  <c r="D44" i="46"/>
  <c r="D45" i="46"/>
  <c r="D46" i="46"/>
  <c r="D47" i="46"/>
  <c r="D48" i="46"/>
  <c r="C29" i="46"/>
  <c r="C30" i="46"/>
  <c r="C31" i="46"/>
  <c r="C32" i="46"/>
  <c r="C33" i="46"/>
  <c r="C34" i="46"/>
  <c r="C35" i="46"/>
  <c r="C36" i="46"/>
  <c r="C37" i="46"/>
  <c r="C38" i="46"/>
  <c r="C39" i="46"/>
  <c r="C40" i="46"/>
  <c r="C41" i="46"/>
  <c r="C42" i="46"/>
  <c r="C43" i="46"/>
  <c r="C44" i="46"/>
  <c r="C45" i="46"/>
  <c r="C46" i="46"/>
  <c r="C69" i="46" s="1"/>
  <c r="C47" i="46"/>
  <c r="C48" i="46"/>
  <c r="R28" i="46"/>
  <c r="Q28" i="46"/>
  <c r="P28" i="46"/>
  <c r="O28" i="46"/>
  <c r="N28" i="46"/>
  <c r="M28" i="46"/>
  <c r="L28" i="46"/>
  <c r="J28" i="46"/>
  <c r="I28" i="46"/>
  <c r="H28" i="46"/>
  <c r="G28" i="46"/>
  <c r="F28" i="46"/>
  <c r="E28" i="46"/>
  <c r="D28" i="46"/>
  <c r="C28" i="46"/>
  <c r="B30" i="46"/>
  <c r="B51" i="46" s="1"/>
  <c r="B31" i="46"/>
  <c r="B32" i="46"/>
  <c r="B33" i="46"/>
  <c r="B34" i="46"/>
  <c r="B35" i="46"/>
  <c r="B36" i="46"/>
  <c r="B37" i="46"/>
  <c r="B38" i="46"/>
  <c r="B39" i="46"/>
  <c r="B40" i="46"/>
  <c r="B41" i="46"/>
  <c r="B42" i="46"/>
  <c r="B43" i="46"/>
  <c r="B44" i="46"/>
  <c r="B45" i="46"/>
  <c r="B46" i="46"/>
  <c r="B47" i="46"/>
  <c r="B48" i="46"/>
  <c r="B29" i="46"/>
  <c r="T24" i="46"/>
  <c r="S24" i="46"/>
  <c r="R24" i="46"/>
  <c r="Q24" i="46"/>
  <c r="P24" i="46"/>
  <c r="O24" i="46"/>
  <c r="N24" i="46"/>
  <c r="M24" i="46"/>
  <c r="L24" i="46"/>
  <c r="K24" i="46"/>
  <c r="J24" i="46"/>
  <c r="I24" i="46"/>
  <c r="H24" i="46"/>
  <c r="G24" i="46"/>
  <c r="F24" i="46"/>
  <c r="E24" i="46"/>
  <c r="D24" i="46"/>
  <c r="C24" i="46"/>
  <c r="B24" i="46"/>
  <c r="D86" i="42"/>
  <c r="D78" i="42"/>
  <c r="B78" i="42"/>
  <c r="T98" i="42"/>
  <c r="S98" i="42"/>
  <c r="R98" i="42"/>
  <c r="Q98" i="42"/>
  <c r="P98" i="42"/>
  <c r="O98" i="42"/>
  <c r="N98" i="42"/>
  <c r="M98" i="42"/>
  <c r="L98" i="42"/>
  <c r="K98" i="42"/>
  <c r="J98" i="42"/>
  <c r="I98" i="42"/>
  <c r="H98" i="42"/>
  <c r="G98" i="42"/>
  <c r="F98" i="42"/>
  <c r="E98" i="42"/>
  <c r="D98" i="42"/>
  <c r="C98" i="42"/>
  <c r="B98" i="42"/>
  <c r="T97" i="42"/>
  <c r="S97" i="42"/>
  <c r="R97" i="42"/>
  <c r="Q97" i="42"/>
  <c r="P97" i="42"/>
  <c r="O97" i="42"/>
  <c r="N97" i="42"/>
  <c r="M97" i="42"/>
  <c r="L97" i="42"/>
  <c r="K97" i="42"/>
  <c r="J97" i="42"/>
  <c r="I97" i="42"/>
  <c r="H97" i="42"/>
  <c r="G97" i="42"/>
  <c r="F97" i="42"/>
  <c r="E97" i="42"/>
  <c r="D97" i="42"/>
  <c r="C97" i="42"/>
  <c r="B97" i="42"/>
  <c r="T96" i="42"/>
  <c r="S96" i="42"/>
  <c r="R96" i="42"/>
  <c r="Q96" i="42"/>
  <c r="P96" i="42"/>
  <c r="O96" i="42"/>
  <c r="N96" i="42"/>
  <c r="M96" i="42"/>
  <c r="L96" i="42"/>
  <c r="K96" i="42"/>
  <c r="J96" i="42"/>
  <c r="I96" i="42"/>
  <c r="H96" i="42"/>
  <c r="G96" i="42"/>
  <c r="F96" i="42"/>
  <c r="E96" i="42"/>
  <c r="D96" i="42"/>
  <c r="C96" i="42"/>
  <c r="B96" i="42"/>
  <c r="T95" i="42"/>
  <c r="S95" i="42"/>
  <c r="R95" i="42"/>
  <c r="Q95" i="42"/>
  <c r="P95" i="42"/>
  <c r="O95" i="42"/>
  <c r="N95" i="42"/>
  <c r="M95" i="42"/>
  <c r="L95" i="42"/>
  <c r="K95" i="42"/>
  <c r="J95" i="42"/>
  <c r="I95" i="42"/>
  <c r="H95" i="42"/>
  <c r="G95" i="42"/>
  <c r="F95" i="42"/>
  <c r="E95" i="42"/>
  <c r="D95" i="42"/>
  <c r="C95" i="42"/>
  <c r="B95" i="42"/>
  <c r="T94" i="42"/>
  <c r="S94" i="42"/>
  <c r="R94" i="42"/>
  <c r="Q94" i="42"/>
  <c r="P94" i="42"/>
  <c r="O94" i="42"/>
  <c r="N94" i="42"/>
  <c r="M94" i="42"/>
  <c r="L94" i="42"/>
  <c r="K94" i="42"/>
  <c r="J94" i="42"/>
  <c r="I94" i="42"/>
  <c r="H94" i="42"/>
  <c r="G94" i="42"/>
  <c r="F94" i="42"/>
  <c r="E94" i="42"/>
  <c r="D94" i="42"/>
  <c r="C94" i="42"/>
  <c r="B94" i="42"/>
  <c r="T93" i="42"/>
  <c r="S93" i="42"/>
  <c r="R93" i="42"/>
  <c r="Q93" i="42"/>
  <c r="P93" i="42"/>
  <c r="O93" i="42"/>
  <c r="N93" i="42"/>
  <c r="M93" i="42"/>
  <c r="L93" i="42"/>
  <c r="K93" i="42"/>
  <c r="J93" i="42"/>
  <c r="I93" i="42"/>
  <c r="H93" i="42"/>
  <c r="G93" i="42"/>
  <c r="F93" i="42"/>
  <c r="E93" i="42"/>
  <c r="D93" i="42"/>
  <c r="C93" i="42"/>
  <c r="B93" i="42"/>
  <c r="T92" i="42"/>
  <c r="S92" i="42"/>
  <c r="R92" i="42"/>
  <c r="Q92" i="42"/>
  <c r="P92" i="42"/>
  <c r="O92" i="42"/>
  <c r="N92" i="42"/>
  <c r="M92" i="42"/>
  <c r="L92" i="42"/>
  <c r="K92" i="42"/>
  <c r="J92" i="42"/>
  <c r="I92" i="42"/>
  <c r="H92" i="42"/>
  <c r="G92" i="42"/>
  <c r="F92" i="42"/>
  <c r="E92" i="42"/>
  <c r="D92" i="42"/>
  <c r="C92" i="42"/>
  <c r="B92" i="42"/>
  <c r="T91" i="42"/>
  <c r="S91" i="42"/>
  <c r="R91" i="42"/>
  <c r="Q91" i="42"/>
  <c r="P91" i="42"/>
  <c r="O91" i="42"/>
  <c r="N91" i="42"/>
  <c r="M91" i="42"/>
  <c r="L91" i="42"/>
  <c r="K91" i="42"/>
  <c r="J91" i="42"/>
  <c r="I91" i="42"/>
  <c r="H91" i="42"/>
  <c r="G91" i="42"/>
  <c r="F91" i="42"/>
  <c r="E91" i="42"/>
  <c r="D91" i="42"/>
  <c r="C91" i="42"/>
  <c r="B91" i="42"/>
  <c r="T90" i="42"/>
  <c r="S90" i="42"/>
  <c r="R90" i="42"/>
  <c r="Q90" i="42"/>
  <c r="P90" i="42"/>
  <c r="O90" i="42"/>
  <c r="N90" i="42"/>
  <c r="M90" i="42"/>
  <c r="L90" i="42"/>
  <c r="K90" i="42"/>
  <c r="J90" i="42"/>
  <c r="I90" i="42"/>
  <c r="H90" i="42"/>
  <c r="G90" i="42"/>
  <c r="F90" i="42"/>
  <c r="E90" i="42"/>
  <c r="D90" i="42"/>
  <c r="C90" i="42"/>
  <c r="B90" i="42"/>
  <c r="T89" i="42"/>
  <c r="S89" i="42"/>
  <c r="R89" i="42"/>
  <c r="Q89" i="42"/>
  <c r="P89" i="42"/>
  <c r="O89" i="42"/>
  <c r="N89" i="42"/>
  <c r="M89" i="42"/>
  <c r="L89" i="42"/>
  <c r="K89" i="42"/>
  <c r="J89" i="42"/>
  <c r="I89" i="42"/>
  <c r="H89" i="42"/>
  <c r="G89" i="42"/>
  <c r="F89" i="42"/>
  <c r="E89" i="42"/>
  <c r="D89" i="42"/>
  <c r="C89" i="42"/>
  <c r="B89" i="42"/>
  <c r="T88" i="42"/>
  <c r="S88" i="42"/>
  <c r="R88" i="42"/>
  <c r="Q88" i="42"/>
  <c r="P88" i="42"/>
  <c r="O88" i="42"/>
  <c r="N88" i="42"/>
  <c r="M88" i="42"/>
  <c r="L88" i="42"/>
  <c r="K88" i="42"/>
  <c r="J88" i="42"/>
  <c r="I88" i="42"/>
  <c r="H88" i="42"/>
  <c r="G88" i="42"/>
  <c r="F88" i="42"/>
  <c r="E88" i="42"/>
  <c r="D88" i="42"/>
  <c r="C88" i="42"/>
  <c r="B88" i="42"/>
  <c r="T87" i="42"/>
  <c r="S87" i="42"/>
  <c r="R87" i="42"/>
  <c r="Q87" i="42"/>
  <c r="P87" i="42"/>
  <c r="O87" i="42"/>
  <c r="N87" i="42"/>
  <c r="M87" i="42"/>
  <c r="L87" i="42"/>
  <c r="K87" i="42"/>
  <c r="J87" i="42"/>
  <c r="I87" i="42"/>
  <c r="H87" i="42"/>
  <c r="G87" i="42"/>
  <c r="F87" i="42"/>
  <c r="E87" i="42"/>
  <c r="D87" i="42"/>
  <c r="C87" i="42"/>
  <c r="B87" i="42"/>
  <c r="T86" i="42"/>
  <c r="S86" i="42"/>
  <c r="R86" i="42"/>
  <c r="Q86" i="42"/>
  <c r="P86" i="42"/>
  <c r="O86" i="42"/>
  <c r="N86" i="42"/>
  <c r="M86" i="42"/>
  <c r="L86" i="42"/>
  <c r="K86" i="42"/>
  <c r="J86" i="42"/>
  <c r="I86" i="42"/>
  <c r="H86" i="42"/>
  <c r="G86" i="42"/>
  <c r="F86" i="42"/>
  <c r="E86" i="42"/>
  <c r="C86" i="42"/>
  <c r="B86" i="42"/>
  <c r="T85" i="42"/>
  <c r="S85" i="42"/>
  <c r="R85" i="42"/>
  <c r="Q85" i="42"/>
  <c r="P85" i="42"/>
  <c r="O85" i="42"/>
  <c r="N85" i="42"/>
  <c r="M85" i="42"/>
  <c r="L85" i="42"/>
  <c r="K85" i="42"/>
  <c r="J85" i="42"/>
  <c r="I85" i="42"/>
  <c r="H85" i="42"/>
  <c r="G85" i="42"/>
  <c r="F85" i="42"/>
  <c r="E85" i="42"/>
  <c r="D85" i="42"/>
  <c r="C85" i="42"/>
  <c r="B85" i="42"/>
  <c r="T84" i="42"/>
  <c r="S84" i="42"/>
  <c r="R84" i="42"/>
  <c r="Q84" i="42"/>
  <c r="P84" i="42"/>
  <c r="O84" i="42"/>
  <c r="N84" i="42"/>
  <c r="M84" i="42"/>
  <c r="L84" i="42"/>
  <c r="K84" i="42"/>
  <c r="J84" i="42"/>
  <c r="I84" i="42"/>
  <c r="H84" i="42"/>
  <c r="G84" i="42"/>
  <c r="F84" i="42"/>
  <c r="E84" i="42"/>
  <c r="D84" i="42"/>
  <c r="C84" i="42"/>
  <c r="B84" i="42"/>
  <c r="T83" i="42"/>
  <c r="S83" i="42"/>
  <c r="R83" i="42"/>
  <c r="Q83" i="42"/>
  <c r="P83" i="42"/>
  <c r="O83" i="42"/>
  <c r="N83" i="42"/>
  <c r="M83" i="42"/>
  <c r="L83" i="42"/>
  <c r="K83" i="42"/>
  <c r="J83" i="42"/>
  <c r="I83" i="42"/>
  <c r="H83" i="42"/>
  <c r="G83" i="42"/>
  <c r="F83" i="42"/>
  <c r="E83" i="42"/>
  <c r="D83" i="42"/>
  <c r="C83" i="42"/>
  <c r="B83" i="42"/>
  <c r="T82" i="42"/>
  <c r="S82" i="42"/>
  <c r="R82" i="42"/>
  <c r="Q82" i="42"/>
  <c r="P82" i="42"/>
  <c r="O82" i="42"/>
  <c r="N82" i="42"/>
  <c r="M82" i="42"/>
  <c r="L82" i="42"/>
  <c r="K82" i="42"/>
  <c r="J82" i="42"/>
  <c r="I82" i="42"/>
  <c r="H82" i="42"/>
  <c r="G82" i="42"/>
  <c r="F82" i="42"/>
  <c r="E82" i="42"/>
  <c r="D82" i="42"/>
  <c r="C82" i="42"/>
  <c r="B82" i="42"/>
  <c r="T81" i="42"/>
  <c r="S81" i="42"/>
  <c r="R81" i="42"/>
  <c r="Q81" i="42"/>
  <c r="P81" i="42"/>
  <c r="O81" i="42"/>
  <c r="N81" i="42"/>
  <c r="M81" i="42"/>
  <c r="L81" i="42"/>
  <c r="K81" i="42"/>
  <c r="J81" i="42"/>
  <c r="I81" i="42"/>
  <c r="H81" i="42"/>
  <c r="G81" i="42"/>
  <c r="F81" i="42"/>
  <c r="E81" i="42"/>
  <c r="D81" i="42"/>
  <c r="C81" i="42"/>
  <c r="B81" i="42"/>
  <c r="T80" i="42"/>
  <c r="S80" i="42"/>
  <c r="R80" i="42"/>
  <c r="Q80" i="42"/>
  <c r="P80" i="42"/>
  <c r="O80" i="42"/>
  <c r="N80" i="42"/>
  <c r="M80" i="42"/>
  <c r="L80" i="42"/>
  <c r="K80" i="42"/>
  <c r="J80" i="42"/>
  <c r="I80" i="42"/>
  <c r="H80" i="42"/>
  <c r="G80" i="42"/>
  <c r="F80" i="42"/>
  <c r="E80" i="42"/>
  <c r="D80" i="42"/>
  <c r="C80" i="42"/>
  <c r="B80" i="42"/>
  <c r="T79" i="42"/>
  <c r="S79" i="42"/>
  <c r="R79" i="42"/>
  <c r="Q79" i="42"/>
  <c r="P79" i="42"/>
  <c r="O79" i="42"/>
  <c r="N79" i="42"/>
  <c r="M79" i="42"/>
  <c r="L79" i="42"/>
  <c r="K79" i="42"/>
  <c r="J79" i="42"/>
  <c r="I79" i="42"/>
  <c r="H79" i="42"/>
  <c r="G79" i="42"/>
  <c r="F79" i="42"/>
  <c r="E79" i="42"/>
  <c r="D79" i="42"/>
  <c r="C79" i="42"/>
  <c r="B79" i="42"/>
  <c r="T78" i="42"/>
  <c r="S78" i="42"/>
  <c r="R78" i="42"/>
  <c r="Q78" i="42"/>
  <c r="P78" i="42"/>
  <c r="O78" i="42"/>
  <c r="N78" i="42"/>
  <c r="M78" i="42"/>
  <c r="L78" i="42"/>
  <c r="K78" i="42"/>
  <c r="J78" i="42"/>
  <c r="I78" i="42"/>
  <c r="H78" i="42"/>
  <c r="G78" i="42"/>
  <c r="F78" i="42"/>
  <c r="E78" i="42"/>
  <c r="C78" i="42"/>
  <c r="D80" i="39"/>
  <c r="D81" i="39"/>
  <c r="D82" i="39"/>
  <c r="D83" i="39"/>
  <c r="D84" i="39"/>
  <c r="D85" i="39"/>
  <c r="B78" i="39"/>
  <c r="B79" i="39"/>
  <c r="B80" i="39"/>
  <c r="B81" i="39"/>
  <c r="B82" i="39"/>
  <c r="B83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8" i="39"/>
  <c r="T79" i="39"/>
  <c r="T80" i="39"/>
  <c r="T81" i="39"/>
  <c r="T82" i="39"/>
  <c r="T83" i="39"/>
  <c r="T84" i="39"/>
  <c r="T85" i="39"/>
  <c r="T86" i="39"/>
  <c r="T87" i="39"/>
  <c r="T88" i="39"/>
  <c r="T89" i="39"/>
  <c r="T90" i="39"/>
  <c r="T91" i="39"/>
  <c r="T92" i="39"/>
  <c r="T93" i="39"/>
  <c r="T94" i="39"/>
  <c r="T95" i="39"/>
  <c r="T96" i="39"/>
  <c r="T97" i="39"/>
  <c r="T98" i="39"/>
  <c r="T78" i="39"/>
  <c r="S79" i="39"/>
  <c r="S80" i="39"/>
  <c r="S81" i="39"/>
  <c r="S82" i="39"/>
  <c r="S83" i="39"/>
  <c r="S84" i="39"/>
  <c r="S85" i="39"/>
  <c r="S86" i="39"/>
  <c r="S87" i="39"/>
  <c r="S88" i="39"/>
  <c r="S89" i="39"/>
  <c r="S90" i="39"/>
  <c r="S91" i="39"/>
  <c r="S92" i="39"/>
  <c r="S93" i="39"/>
  <c r="S94" i="39"/>
  <c r="S95" i="39"/>
  <c r="S96" i="39"/>
  <c r="S97" i="39"/>
  <c r="S98" i="39"/>
  <c r="S78" i="39"/>
  <c r="R79" i="39"/>
  <c r="R80" i="39"/>
  <c r="R81" i="39"/>
  <c r="R82" i="39"/>
  <c r="R83" i="39"/>
  <c r="R84" i="39"/>
  <c r="R85" i="39"/>
  <c r="R86" i="39"/>
  <c r="R87" i="39"/>
  <c r="R88" i="39"/>
  <c r="R89" i="39"/>
  <c r="R90" i="39"/>
  <c r="R91" i="39"/>
  <c r="R92" i="39"/>
  <c r="R93" i="39"/>
  <c r="R94" i="39"/>
  <c r="R95" i="39"/>
  <c r="R96" i="39"/>
  <c r="R97" i="39"/>
  <c r="R98" i="39"/>
  <c r="R78" i="39"/>
  <c r="Q79" i="39"/>
  <c r="Q80" i="39"/>
  <c r="Q81" i="39"/>
  <c r="Q82" i="39"/>
  <c r="Q83" i="39"/>
  <c r="Q84" i="39"/>
  <c r="Q85" i="39"/>
  <c r="Q86" i="39"/>
  <c r="Q87" i="39"/>
  <c r="Q88" i="39"/>
  <c r="Q89" i="39"/>
  <c r="Q90" i="39"/>
  <c r="Q91" i="39"/>
  <c r="Q92" i="39"/>
  <c r="Q93" i="39"/>
  <c r="Q94" i="39"/>
  <c r="Q95" i="39"/>
  <c r="Q96" i="39"/>
  <c r="Q97" i="39"/>
  <c r="Q98" i="39"/>
  <c r="Q78" i="39"/>
  <c r="P79" i="39"/>
  <c r="P80" i="39"/>
  <c r="P81" i="39"/>
  <c r="P82" i="39"/>
  <c r="P83" i="39"/>
  <c r="P84" i="39"/>
  <c r="P85" i="39"/>
  <c r="P86" i="39"/>
  <c r="P87" i="39"/>
  <c r="P88" i="39"/>
  <c r="P89" i="39"/>
  <c r="P90" i="39"/>
  <c r="P91" i="39"/>
  <c r="P92" i="39"/>
  <c r="P93" i="39"/>
  <c r="P94" i="39"/>
  <c r="P95" i="39"/>
  <c r="P96" i="39"/>
  <c r="P97" i="39"/>
  <c r="P98" i="39"/>
  <c r="P78" i="39"/>
  <c r="O79" i="39"/>
  <c r="O80" i="39"/>
  <c r="O81" i="39"/>
  <c r="O82" i="39"/>
  <c r="O83" i="39"/>
  <c r="O84" i="39"/>
  <c r="O85" i="39"/>
  <c r="O86" i="39"/>
  <c r="O87" i="39"/>
  <c r="O88" i="39"/>
  <c r="O89" i="39"/>
  <c r="O90" i="39"/>
  <c r="O91" i="39"/>
  <c r="O92" i="39"/>
  <c r="O93" i="39"/>
  <c r="O94" i="39"/>
  <c r="O95" i="39"/>
  <c r="O96" i="39"/>
  <c r="O97" i="39"/>
  <c r="O98" i="39"/>
  <c r="O78" i="39"/>
  <c r="N79" i="39"/>
  <c r="N80" i="39"/>
  <c r="N81" i="39"/>
  <c r="N82" i="39"/>
  <c r="N83" i="39"/>
  <c r="N84" i="39"/>
  <c r="N85" i="39"/>
  <c r="N86" i="39"/>
  <c r="N87" i="39"/>
  <c r="N88" i="39"/>
  <c r="N89" i="39"/>
  <c r="N90" i="39"/>
  <c r="N91" i="39"/>
  <c r="N92" i="39"/>
  <c r="N93" i="39"/>
  <c r="N94" i="39"/>
  <c r="N95" i="39"/>
  <c r="N96" i="39"/>
  <c r="N97" i="39"/>
  <c r="N98" i="39"/>
  <c r="N78" i="39"/>
  <c r="M79" i="39"/>
  <c r="M80" i="39"/>
  <c r="M81" i="39"/>
  <c r="M82" i="39"/>
  <c r="M83" i="39"/>
  <c r="M84" i="39"/>
  <c r="M85" i="39"/>
  <c r="M86" i="39"/>
  <c r="M87" i="39"/>
  <c r="M88" i="39"/>
  <c r="M89" i="39"/>
  <c r="M90" i="39"/>
  <c r="M91" i="39"/>
  <c r="M92" i="39"/>
  <c r="M93" i="39"/>
  <c r="M94" i="39"/>
  <c r="M95" i="39"/>
  <c r="M96" i="39"/>
  <c r="M97" i="39"/>
  <c r="M98" i="39"/>
  <c r="M78" i="39"/>
  <c r="L79" i="39"/>
  <c r="L80" i="39"/>
  <c r="L81" i="39"/>
  <c r="L82" i="39"/>
  <c r="L83" i="39"/>
  <c r="L84" i="39"/>
  <c r="L85" i="39"/>
  <c r="L86" i="39"/>
  <c r="L87" i="39"/>
  <c r="L88" i="39"/>
  <c r="L89" i="39"/>
  <c r="L90" i="39"/>
  <c r="L91" i="39"/>
  <c r="L92" i="39"/>
  <c r="L93" i="39"/>
  <c r="L94" i="39"/>
  <c r="L95" i="39"/>
  <c r="L96" i="39"/>
  <c r="L97" i="39"/>
  <c r="L98" i="39"/>
  <c r="L78" i="39"/>
  <c r="K79" i="39"/>
  <c r="K80" i="39"/>
  <c r="K81" i="39"/>
  <c r="K82" i="39"/>
  <c r="K83" i="39"/>
  <c r="K84" i="39"/>
  <c r="K85" i="39"/>
  <c r="K86" i="39"/>
  <c r="K87" i="39"/>
  <c r="K88" i="39"/>
  <c r="K89" i="39"/>
  <c r="K90" i="39"/>
  <c r="K91" i="39"/>
  <c r="K92" i="39"/>
  <c r="K93" i="39"/>
  <c r="K94" i="39"/>
  <c r="K95" i="39"/>
  <c r="K96" i="39"/>
  <c r="K97" i="39"/>
  <c r="K98" i="39"/>
  <c r="K78" i="39"/>
  <c r="J79" i="39"/>
  <c r="J80" i="39"/>
  <c r="J81" i="39"/>
  <c r="J82" i="39"/>
  <c r="J83" i="39"/>
  <c r="J84" i="39"/>
  <c r="J85" i="39"/>
  <c r="J86" i="39"/>
  <c r="J87" i="39"/>
  <c r="J88" i="39"/>
  <c r="J89" i="39"/>
  <c r="J90" i="39"/>
  <c r="J91" i="39"/>
  <c r="J92" i="39"/>
  <c r="J93" i="39"/>
  <c r="J94" i="39"/>
  <c r="J95" i="39"/>
  <c r="J96" i="39"/>
  <c r="J97" i="39"/>
  <c r="J98" i="39"/>
  <c r="J78" i="39"/>
  <c r="I79" i="39"/>
  <c r="I80" i="39"/>
  <c r="I81" i="39"/>
  <c r="I82" i="39"/>
  <c r="I83" i="39"/>
  <c r="I84" i="39"/>
  <c r="I85" i="39"/>
  <c r="I86" i="39"/>
  <c r="I87" i="39"/>
  <c r="I88" i="39"/>
  <c r="I89" i="39"/>
  <c r="I90" i="39"/>
  <c r="I91" i="39"/>
  <c r="I92" i="39"/>
  <c r="I93" i="39"/>
  <c r="I94" i="39"/>
  <c r="I95" i="39"/>
  <c r="I96" i="39"/>
  <c r="I97" i="39"/>
  <c r="I98" i="39"/>
  <c r="I78" i="39"/>
  <c r="H79" i="39"/>
  <c r="H80" i="39"/>
  <c r="H81" i="39"/>
  <c r="H82" i="39"/>
  <c r="H83" i="39"/>
  <c r="H84" i="39"/>
  <c r="H85" i="39"/>
  <c r="H86" i="39"/>
  <c r="H87" i="39"/>
  <c r="H88" i="39"/>
  <c r="H89" i="39"/>
  <c r="H90" i="39"/>
  <c r="H91" i="39"/>
  <c r="H92" i="39"/>
  <c r="H93" i="39"/>
  <c r="H94" i="39"/>
  <c r="H95" i="39"/>
  <c r="H96" i="39"/>
  <c r="H97" i="39"/>
  <c r="H98" i="39"/>
  <c r="H78" i="39"/>
  <c r="G79" i="39"/>
  <c r="G80" i="39"/>
  <c r="G81" i="39"/>
  <c r="G82" i="39"/>
  <c r="G83" i="39"/>
  <c r="G84" i="39"/>
  <c r="G85" i="39"/>
  <c r="G86" i="39"/>
  <c r="G87" i="39"/>
  <c r="G88" i="39"/>
  <c r="G89" i="39"/>
  <c r="G90" i="39"/>
  <c r="G91" i="39"/>
  <c r="G92" i="39"/>
  <c r="G93" i="39"/>
  <c r="G94" i="39"/>
  <c r="G95" i="39"/>
  <c r="G96" i="39"/>
  <c r="G97" i="39"/>
  <c r="G98" i="39"/>
  <c r="G78" i="39"/>
  <c r="F79" i="39"/>
  <c r="F80" i="39"/>
  <c r="F81" i="39"/>
  <c r="F82" i="39"/>
  <c r="F83" i="39"/>
  <c r="F84" i="39"/>
  <c r="F85" i="39"/>
  <c r="F86" i="39"/>
  <c r="F87" i="39"/>
  <c r="F88" i="39"/>
  <c r="F89" i="39"/>
  <c r="F90" i="39"/>
  <c r="F91" i="39"/>
  <c r="F92" i="39"/>
  <c r="F93" i="39"/>
  <c r="F94" i="39"/>
  <c r="F95" i="39"/>
  <c r="F96" i="39"/>
  <c r="F97" i="39"/>
  <c r="F98" i="39"/>
  <c r="F78" i="39"/>
  <c r="E79" i="39"/>
  <c r="E80" i="39"/>
  <c r="E81" i="39"/>
  <c r="E82" i="39"/>
  <c r="E83" i="39"/>
  <c r="E84" i="39"/>
  <c r="E85" i="39"/>
  <c r="E86" i="39"/>
  <c r="E87" i="39"/>
  <c r="E88" i="39"/>
  <c r="E89" i="39"/>
  <c r="E90" i="39"/>
  <c r="E91" i="39"/>
  <c r="E92" i="39"/>
  <c r="E93" i="39"/>
  <c r="E94" i="39"/>
  <c r="E95" i="39"/>
  <c r="E96" i="39"/>
  <c r="E97" i="39"/>
  <c r="E98" i="39"/>
  <c r="D79" i="39"/>
  <c r="D86" i="39"/>
  <c r="D87" i="39"/>
  <c r="D88" i="39"/>
  <c r="D89" i="39"/>
  <c r="D90" i="39"/>
  <c r="D91" i="39"/>
  <c r="D92" i="39"/>
  <c r="D93" i="39"/>
  <c r="D94" i="39"/>
  <c r="D95" i="39"/>
  <c r="D96" i="39"/>
  <c r="D97" i="39"/>
  <c r="D98" i="39"/>
  <c r="C79" i="39"/>
  <c r="C80" i="39"/>
  <c r="C81" i="39"/>
  <c r="C82" i="39"/>
  <c r="C83" i="39"/>
  <c r="C84" i="39"/>
  <c r="C85" i="39"/>
  <c r="C86" i="39"/>
  <c r="C87" i="39"/>
  <c r="C88" i="39"/>
  <c r="C89" i="39"/>
  <c r="C90" i="39"/>
  <c r="C91" i="39"/>
  <c r="C92" i="39"/>
  <c r="C93" i="39"/>
  <c r="C94" i="39"/>
  <c r="C95" i="39"/>
  <c r="C96" i="39"/>
  <c r="C97" i="39"/>
  <c r="C98" i="39"/>
  <c r="C78" i="39"/>
  <c r="E78" i="39"/>
  <c r="D78" i="39"/>
  <c r="B84" i="39"/>
  <c r="C74" i="39"/>
  <c r="D74" i="39"/>
  <c r="E74" i="39"/>
  <c r="F74" i="39"/>
  <c r="G74" i="39"/>
  <c r="H74" i="39"/>
  <c r="I74" i="39"/>
  <c r="J74" i="39"/>
  <c r="K74" i="39"/>
  <c r="L74" i="39"/>
  <c r="M74" i="39"/>
  <c r="N74" i="39"/>
  <c r="O74" i="39"/>
  <c r="P74" i="39"/>
  <c r="Q74" i="39"/>
  <c r="R74" i="39"/>
  <c r="S74" i="39"/>
  <c r="T74" i="39"/>
  <c r="D73" i="39"/>
  <c r="E73" i="39"/>
  <c r="F73" i="39"/>
  <c r="G73" i="39"/>
  <c r="H73" i="39"/>
  <c r="I73" i="39"/>
  <c r="J73" i="39"/>
  <c r="K73" i="39"/>
  <c r="L73" i="39"/>
  <c r="M73" i="39"/>
  <c r="N73" i="39"/>
  <c r="O73" i="39"/>
  <c r="P73" i="39"/>
  <c r="Q73" i="39"/>
  <c r="R73" i="39"/>
  <c r="S73" i="39"/>
  <c r="T73" i="39"/>
  <c r="C73" i="39"/>
  <c r="B74" i="39"/>
  <c r="C52" i="42"/>
  <c r="D52" i="42"/>
  <c r="E52" i="42"/>
  <c r="F52" i="42"/>
  <c r="G52" i="42"/>
  <c r="H52" i="42"/>
  <c r="I52" i="42"/>
  <c r="J52" i="42"/>
  <c r="K52" i="42"/>
  <c r="L52" i="42"/>
  <c r="M52" i="42"/>
  <c r="N52" i="42"/>
  <c r="O52" i="42"/>
  <c r="P52" i="42"/>
  <c r="Q52" i="42"/>
  <c r="R52" i="42"/>
  <c r="S52" i="42"/>
  <c r="C53" i="42"/>
  <c r="D53" i="42"/>
  <c r="E53" i="42"/>
  <c r="F53" i="42"/>
  <c r="G53" i="42"/>
  <c r="H53" i="42"/>
  <c r="I53" i="42"/>
  <c r="J53" i="42"/>
  <c r="K53" i="42"/>
  <c r="L53" i="42"/>
  <c r="M53" i="42"/>
  <c r="N53" i="42"/>
  <c r="O53" i="42"/>
  <c r="P53" i="42"/>
  <c r="Q53" i="42"/>
  <c r="R53" i="42"/>
  <c r="S53" i="42"/>
  <c r="C54" i="42"/>
  <c r="D54" i="42"/>
  <c r="E54" i="42"/>
  <c r="F54" i="42"/>
  <c r="G54" i="42"/>
  <c r="H54" i="42"/>
  <c r="I54" i="42"/>
  <c r="J54" i="42"/>
  <c r="K54" i="42"/>
  <c r="L54" i="42"/>
  <c r="M54" i="42"/>
  <c r="N54" i="42"/>
  <c r="O54" i="42"/>
  <c r="P54" i="42"/>
  <c r="Q54" i="42"/>
  <c r="R54" i="42"/>
  <c r="S54" i="42"/>
  <c r="C55" i="42"/>
  <c r="D55" i="42"/>
  <c r="E55" i="42"/>
  <c r="F55" i="42"/>
  <c r="G55" i="42"/>
  <c r="H55" i="42"/>
  <c r="I55" i="42"/>
  <c r="J55" i="42"/>
  <c r="K55" i="42"/>
  <c r="L55" i="42"/>
  <c r="M55" i="42"/>
  <c r="N55" i="42"/>
  <c r="O55" i="42"/>
  <c r="P55" i="42"/>
  <c r="Q55" i="42"/>
  <c r="R55" i="42"/>
  <c r="S55" i="42"/>
  <c r="C56" i="42"/>
  <c r="D56" i="42"/>
  <c r="E56" i="42"/>
  <c r="F56" i="42"/>
  <c r="G56" i="42"/>
  <c r="H56" i="42"/>
  <c r="I56" i="42"/>
  <c r="J56" i="42"/>
  <c r="K56" i="42"/>
  <c r="L56" i="42"/>
  <c r="M56" i="42"/>
  <c r="N56" i="42"/>
  <c r="O56" i="42"/>
  <c r="P56" i="42"/>
  <c r="Q56" i="42"/>
  <c r="R56" i="42"/>
  <c r="S56" i="42"/>
  <c r="C57" i="42"/>
  <c r="D57" i="42"/>
  <c r="E57" i="42"/>
  <c r="F57" i="42"/>
  <c r="G57" i="42"/>
  <c r="H57" i="42"/>
  <c r="I57" i="42"/>
  <c r="J57" i="42"/>
  <c r="K57" i="42"/>
  <c r="L57" i="42"/>
  <c r="M57" i="42"/>
  <c r="N57" i="42"/>
  <c r="O57" i="42"/>
  <c r="P57" i="42"/>
  <c r="Q57" i="42"/>
  <c r="R57" i="42"/>
  <c r="S57" i="42"/>
  <c r="C58" i="42"/>
  <c r="D58" i="42"/>
  <c r="E58" i="42"/>
  <c r="F58" i="42"/>
  <c r="G58" i="42"/>
  <c r="H58" i="42"/>
  <c r="I58" i="42"/>
  <c r="J58" i="42"/>
  <c r="K58" i="42"/>
  <c r="L58" i="42"/>
  <c r="M58" i="42"/>
  <c r="N58" i="42"/>
  <c r="O58" i="42"/>
  <c r="P58" i="42"/>
  <c r="Q58" i="42"/>
  <c r="R58" i="42"/>
  <c r="S58" i="42"/>
  <c r="C59" i="42"/>
  <c r="D59" i="42"/>
  <c r="E59" i="42"/>
  <c r="F59" i="42"/>
  <c r="G59" i="42"/>
  <c r="H59" i="42"/>
  <c r="I59" i="42"/>
  <c r="J59" i="42"/>
  <c r="K59" i="42"/>
  <c r="L59" i="42"/>
  <c r="M59" i="42"/>
  <c r="N59" i="42"/>
  <c r="O59" i="42"/>
  <c r="P59" i="42"/>
  <c r="Q59" i="42"/>
  <c r="R59" i="42"/>
  <c r="S59" i="42"/>
  <c r="C60" i="42"/>
  <c r="D60" i="42"/>
  <c r="E60" i="42"/>
  <c r="F60" i="42"/>
  <c r="G60" i="42"/>
  <c r="H60" i="42"/>
  <c r="I60" i="42"/>
  <c r="J60" i="42"/>
  <c r="K60" i="42"/>
  <c r="L60" i="42"/>
  <c r="M60" i="42"/>
  <c r="N60" i="42"/>
  <c r="O60" i="42"/>
  <c r="P60" i="42"/>
  <c r="Q60" i="42"/>
  <c r="R60" i="42"/>
  <c r="S60" i="42"/>
  <c r="C61" i="42"/>
  <c r="D61" i="42"/>
  <c r="E61" i="42"/>
  <c r="F61" i="42"/>
  <c r="G61" i="42"/>
  <c r="H61" i="42"/>
  <c r="I61" i="42"/>
  <c r="J61" i="42"/>
  <c r="K61" i="42"/>
  <c r="L61" i="42"/>
  <c r="M61" i="42"/>
  <c r="N61" i="42"/>
  <c r="O61" i="42"/>
  <c r="P61" i="42"/>
  <c r="Q61" i="42"/>
  <c r="R61" i="42"/>
  <c r="S61" i="42"/>
  <c r="C62" i="42"/>
  <c r="D62" i="42"/>
  <c r="E62" i="42"/>
  <c r="F62" i="42"/>
  <c r="G62" i="42"/>
  <c r="H62" i="42"/>
  <c r="I62" i="42"/>
  <c r="J62" i="42"/>
  <c r="K62" i="42"/>
  <c r="L62" i="42"/>
  <c r="M62" i="42"/>
  <c r="N62" i="42"/>
  <c r="O62" i="42"/>
  <c r="P62" i="42"/>
  <c r="Q62" i="42"/>
  <c r="R62" i="42"/>
  <c r="S62" i="42"/>
  <c r="C63" i="42"/>
  <c r="D63" i="42"/>
  <c r="E63" i="42"/>
  <c r="F63" i="42"/>
  <c r="G63" i="42"/>
  <c r="H63" i="42"/>
  <c r="I63" i="42"/>
  <c r="J63" i="42"/>
  <c r="K63" i="42"/>
  <c r="L63" i="42"/>
  <c r="M63" i="42"/>
  <c r="N63" i="42"/>
  <c r="O63" i="42"/>
  <c r="P63" i="42"/>
  <c r="Q63" i="42"/>
  <c r="R63" i="42"/>
  <c r="S63" i="42"/>
  <c r="C64" i="42"/>
  <c r="D64" i="42"/>
  <c r="E64" i="42"/>
  <c r="F64" i="42"/>
  <c r="G64" i="42"/>
  <c r="H64" i="42"/>
  <c r="I64" i="42"/>
  <c r="J64" i="42"/>
  <c r="K64" i="42"/>
  <c r="L64" i="42"/>
  <c r="M64" i="42"/>
  <c r="N64" i="42"/>
  <c r="O64" i="42"/>
  <c r="P64" i="42"/>
  <c r="Q64" i="42"/>
  <c r="R64" i="42"/>
  <c r="S64" i="42"/>
  <c r="C65" i="42"/>
  <c r="D65" i="42"/>
  <c r="E65" i="42"/>
  <c r="F65" i="42"/>
  <c r="G65" i="42"/>
  <c r="H65" i="42"/>
  <c r="I65" i="42"/>
  <c r="J65" i="42"/>
  <c r="K65" i="42"/>
  <c r="L65" i="42"/>
  <c r="M65" i="42"/>
  <c r="N65" i="42"/>
  <c r="O65" i="42"/>
  <c r="P65" i="42"/>
  <c r="Q65" i="42"/>
  <c r="R65" i="42"/>
  <c r="S65" i="42"/>
  <c r="C66" i="42"/>
  <c r="D66" i="42"/>
  <c r="E66" i="42"/>
  <c r="F66" i="42"/>
  <c r="G66" i="42"/>
  <c r="H66" i="42"/>
  <c r="I66" i="42"/>
  <c r="J66" i="42"/>
  <c r="K66" i="42"/>
  <c r="L66" i="42"/>
  <c r="M66" i="42"/>
  <c r="N66" i="42"/>
  <c r="O66" i="42"/>
  <c r="P66" i="42"/>
  <c r="Q66" i="42"/>
  <c r="R66" i="42"/>
  <c r="S66" i="42"/>
  <c r="C67" i="42"/>
  <c r="D67" i="42"/>
  <c r="E67" i="42"/>
  <c r="F67" i="42"/>
  <c r="G67" i="42"/>
  <c r="H67" i="42"/>
  <c r="I67" i="42"/>
  <c r="J67" i="42"/>
  <c r="K67" i="42"/>
  <c r="L67" i="42"/>
  <c r="M67" i="42"/>
  <c r="N67" i="42"/>
  <c r="O67" i="42"/>
  <c r="P67" i="42"/>
  <c r="Q67" i="42"/>
  <c r="R67" i="42"/>
  <c r="S67" i="42"/>
  <c r="C68" i="42"/>
  <c r="D68" i="42"/>
  <c r="E68" i="42"/>
  <c r="F68" i="42"/>
  <c r="G68" i="42"/>
  <c r="H68" i="42"/>
  <c r="I68" i="42"/>
  <c r="J68" i="42"/>
  <c r="K68" i="42"/>
  <c r="L68" i="42"/>
  <c r="M68" i="42"/>
  <c r="N68" i="42"/>
  <c r="O68" i="42"/>
  <c r="P68" i="42"/>
  <c r="Q68" i="42"/>
  <c r="R68" i="42"/>
  <c r="S68" i="42"/>
  <c r="C69" i="42"/>
  <c r="D69" i="42"/>
  <c r="E69" i="42"/>
  <c r="F69" i="42"/>
  <c r="G69" i="42"/>
  <c r="H69" i="42"/>
  <c r="I69" i="42"/>
  <c r="J69" i="42"/>
  <c r="K69" i="42"/>
  <c r="L69" i="42"/>
  <c r="M69" i="42"/>
  <c r="N69" i="42"/>
  <c r="O69" i="42"/>
  <c r="P69" i="42"/>
  <c r="Q69" i="42"/>
  <c r="R69" i="42"/>
  <c r="S69" i="42"/>
  <c r="C70" i="42"/>
  <c r="D70" i="42"/>
  <c r="E70" i="42"/>
  <c r="F70" i="42"/>
  <c r="G70" i="42"/>
  <c r="H70" i="42"/>
  <c r="I70" i="42"/>
  <c r="J70" i="42"/>
  <c r="K70" i="42"/>
  <c r="L70" i="42"/>
  <c r="M70" i="42"/>
  <c r="N70" i="42"/>
  <c r="O70" i="42"/>
  <c r="P70" i="42"/>
  <c r="Q70" i="42"/>
  <c r="R70" i="42"/>
  <c r="S70" i="42"/>
  <c r="C71" i="42"/>
  <c r="D71" i="42"/>
  <c r="E71" i="42"/>
  <c r="F71" i="42"/>
  <c r="G71" i="42"/>
  <c r="H71" i="42"/>
  <c r="I71" i="42"/>
  <c r="J71" i="42"/>
  <c r="K71" i="42"/>
  <c r="L71" i="42"/>
  <c r="M71" i="42"/>
  <c r="N71" i="42"/>
  <c r="O71" i="42"/>
  <c r="P71" i="42"/>
  <c r="Q71" i="42"/>
  <c r="R71" i="42"/>
  <c r="S71" i="42"/>
  <c r="B53" i="42"/>
  <c r="B54" i="42"/>
  <c r="B55" i="42"/>
  <c r="V55" i="42" s="1"/>
  <c r="B56" i="42"/>
  <c r="B57" i="42"/>
  <c r="B58" i="42"/>
  <c r="B59" i="42"/>
  <c r="V59" i="42" s="1"/>
  <c r="B60" i="42"/>
  <c r="B61" i="42"/>
  <c r="B62" i="42"/>
  <c r="B63" i="42"/>
  <c r="V63" i="42" s="1"/>
  <c r="B64" i="42"/>
  <c r="B65" i="42"/>
  <c r="B66" i="42"/>
  <c r="B67" i="42"/>
  <c r="V67" i="42" s="1"/>
  <c r="B68" i="42"/>
  <c r="B69" i="42"/>
  <c r="B70" i="42"/>
  <c r="B71" i="42"/>
  <c r="V71" i="42" s="1"/>
  <c r="V54" i="39"/>
  <c r="V55" i="39"/>
  <c r="V56" i="39"/>
  <c r="V57" i="39"/>
  <c r="V58" i="39"/>
  <c r="V59" i="39"/>
  <c r="V60" i="39"/>
  <c r="V61" i="39"/>
  <c r="V62" i="39"/>
  <c r="V63" i="39"/>
  <c r="V64" i="39"/>
  <c r="V65" i="39"/>
  <c r="V66" i="39"/>
  <c r="V67" i="39"/>
  <c r="V68" i="39"/>
  <c r="V69" i="39"/>
  <c r="V70" i="39"/>
  <c r="V71" i="39"/>
  <c r="V72" i="39"/>
  <c r="V53" i="39"/>
  <c r="E23" i="36"/>
  <c r="F23" i="36" s="1"/>
  <c r="E22" i="36"/>
  <c r="F22" i="36" s="1"/>
  <c r="E21" i="36"/>
  <c r="F21" i="36" s="1"/>
  <c r="E20" i="36"/>
  <c r="F20" i="36" s="1"/>
  <c r="E19" i="36"/>
  <c r="F19" i="36" s="1"/>
  <c r="E18" i="36"/>
  <c r="F18" i="36" s="1"/>
  <c r="E17" i="36"/>
  <c r="F17" i="36" s="1"/>
  <c r="E16" i="36"/>
  <c r="F16" i="36" s="1"/>
  <c r="E15" i="36"/>
  <c r="F15" i="36" s="1"/>
  <c r="E14" i="36"/>
  <c r="F14" i="36" s="1"/>
  <c r="E13" i="36"/>
  <c r="F13" i="36" s="1"/>
  <c r="E12" i="36"/>
  <c r="F12" i="36" s="1"/>
  <c r="E11" i="36"/>
  <c r="F11" i="36" s="1"/>
  <c r="E10" i="36"/>
  <c r="F10" i="36" s="1"/>
  <c r="E9" i="36"/>
  <c r="F9" i="36" s="1"/>
  <c r="E8" i="36"/>
  <c r="F8" i="36" s="1"/>
  <c r="E7" i="36"/>
  <c r="F7" i="36" s="1"/>
  <c r="E6" i="36"/>
  <c r="F6" i="36" s="1"/>
  <c r="E5" i="36"/>
  <c r="F5" i="36" s="1"/>
  <c r="E4" i="36"/>
  <c r="F4" i="36" s="1"/>
  <c r="E23" i="32"/>
  <c r="F23" i="32" s="1"/>
  <c r="E22" i="32"/>
  <c r="F22" i="32" s="1"/>
  <c r="E21" i="32"/>
  <c r="F21" i="32" s="1"/>
  <c r="E20" i="32"/>
  <c r="F20" i="32" s="1"/>
  <c r="E19" i="32"/>
  <c r="F19" i="32" s="1"/>
  <c r="E18" i="32"/>
  <c r="F18" i="32" s="1"/>
  <c r="E17" i="32"/>
  <c r="F17" i="32" s="1"/>
  <c r="E16" i="32"/>
  <c r="F16" i="32" s="1"/>
  <c r="E15" i="32"/>
  <c r="F15" i="32" s="1"/>
  <c r="E14" i="32"/>
  <c r="F14" i="32" s="1"/>
  <c r="E13" i="32"/>
  <c r="F13" i="32" s="1"/>
  <c r="E12" i="32"/>
  <c r="F12" i="32" s="1"/>
  <c r="E11" i="32"/>
  <c r="F11" i="32" s="1"/>
  <c r="E10" i="32"/>
  <c r="F10" i="32" s="1"/>
  <c r="E9" i="32"/>
  <c r="F9" i="32" s="1"/>
  <c r="E8" i="32"/>
  <c r="F8" i="32" s="1"/>
  <c r="E7" i="32"/>
  <c r="F7" i="32" s="1"/>
  <c r="E6" i="32"/>
  <c r="F6" i="32" s="1"/>
  <c r="E5" i="32"/>
  <c r="F5" i="32" s="1"/>
  <c r="E4" i="32"/>
  <c r="F4" i="32" s="1"/>
  <c r="G3" i="32"/>
  <c r="H29" i="39"/>
  <c r="T49" i="39"/>
  <c r="S49" i="39"/>
  <c r="R49" i="39"/>
  <c r="Q49" i="39"/>
  <c r="P49" i="39"/>
  <c r="O49" i="39"/>
  <c r="N49" i="39"/>
  <c r="M49" i="39"/>
  <c r="L49" i="39"/>
  <c r="K49" i="39"/>
  <c r="J49" i="39"/>
  <c r="I49" i="39"/>
  <c r="H49" i="39"/>
  <c r="G49" i="39"/>
  <c r="F49" i="39"/>
  <c r="E49" i="39"/>
  <c r="D49" i="39"/>
  <c r="C49" i="39"/>
  <c r="B49" i="39"/>
  <c r="T48" i="39"/>
  <c r="S48" i="39"/>
  <c r="R48" i="39"/>
  <c r="Q48" i="39"/>
  <c r="P48" i="39"/>
  <c r="O48" i="39"/>
  <c r="N48" i="39"/>
  <c r="M48" i="39"/>
  <c r="L48" i="39"/>
  <c r="K48" i="39"/>
  <c r="J48" i="39"/>
  <c r="I48" i="39"/>
  <c r="H48" i="39"/>
  <c r="G48" i="39"/>
  <c r="F48" i="39"/>
  <c r="E48" i="39"/>
  <c r="D48" i="39"/>
  <c r="C48" i="39"/>
  <c r="B48" i="39"/>
  <c r="T47" i="39"/>
  <c r="S47" i="39"/>
  <c r="R47" i="39"/>
  <c r="Q47" i="39"/>
  <c r="P47" i="39"/>
  <c r="O47" i="39"/>
  <c r="N47" i="39"/>
  <c r="M47" i="39"/>
  <c r="L47" i="39"/>
  <c r="K47" i="39"/>
  <c r="J47" i="39"/>
  <c r="I47" i="39"/>
  <c r="H47" i="39"/>
  <c r="G47" i="39"/>
  <c r="F47" i="39"/>
  <c r="E47" i="39"/>
  <c r="D47" i="39"/>
  <c r="C47" i="39"/>
  <c r="B47" i="39"/>
  <c r="T46" i="39"/>
  <c r="S46" i="39"/>
  <c r="R46" i="39"/>
  <c r="Q46" i="39"/>
  <c r="P46" i="39"/>
  <c r="O46" i="39"/>
  <c r="N46" i="39"/>
  <c r="M46" i="39"/>
  <c r="L46" i="39"/>
  <c r="K46" i="39"/>
  <c r="J46" i="39"/>
  <c r="I46" i="39"/>
  <c r="H46" i="39"/>
  <c r="G46" i="39"/>
  <c r="F46" i="39"/>
  <c r="E46" i="39"/>
  <c r="D46" i="39"/>
  <c r="C46" i="39"/>
  <c r="B46" i="39"/>
  <c r="T45" i="39"/>
  <c r="S45" i="39"/>
  <c r="R45" i="39"/>
  <c r="Q45" i="39"/>
  <c r="P45" i="39"/>
  <c r="O45" i="39"/>
  <c r="N45" i="39"/>
  <c r="M45" i="39"/>
  <c r="L45" i="39"/>
  <c r="K45" i="39"/>
  <c r="J45" i="39"/>
  <c r="I45" i="39"/>
  <c r="H45" i="39"/>
  <c r="G45" i="39"/>
  <c r="F45" i="39"/>
  <c r="E45" i="39"/>
  <c r="D45" i="39"/>
  <c r="C45" i="39"/>
  <c r="B45" i="39"/>
  <c r="T44" i="39"/>
  <c r="S44" i="39"/>
  <c r="R44" i="39"/>
  <c r="Q44" i="39"/>
  <c r="P44" i="39"/>
  <c r="O44" i="39"/>
  <c r="N44" i="39"/>
  <c r="M44" i="39"/>
  <c r="L44" i="39"/>
  <c r="K44" i="39"/>
  <c r="J44" i="39"/>
  <c r="I44" i="39"/>
  <c r="H44" i="39"/>
  <c r="G44" i="39"/>
  <c r="F44" i="39"/>
  <c r="E44" i="39"/>
  <c r="D44" i="39"/>
  <c r="C44" i="39"/>
  <c r="B44" i="39"/>
  <c r="T43" i="39"/>
  <c r="S43" i="39"/>
  <c r="R43" i="39"/>
  <c r="Q43" i="39"/>
  <c r="P43" i="39"/>
  <c r="O43" i="39"/>
  <c r="N43" i="39"/>
  <c r="M43" i="39"/>
  <c r="L43" i="39"/>
  <c r="K43" i="39"/>
  <c r="J43" i="39"/>
  <c r="I43" i="39"/>
  <c r="H43" i="39"/>
  <c r="G43" i="39"/>
  <c r="F43" i="39"/>
  <c r="E43" i="39"/>
  <c r="D43" i="39"/>
  <c r="C43" i="39"/>
  <c r="B43" i="39"/>
  <c r="T42" i="39"/>
  <c r="S42" i="39"/>
  <c r="R42" i="39"/>
  <c r="Q42" i="39"/>
  <c r="P42" i="39"/>
  <c r="O42" i="39"/>
  <c r="N42" i="39"/>
  <c r="M42" i="39"/>
  <c r="L42" i="39"/>
  <c r="K42" i="39"/>
  <c r="J42" i="39"/>
  <c r="I42" i="39"/>
  <c r="H42" i="39"/>
  <c r="G42" i="39"/>
  <c r="F42" i="39"/>
  <c r="E42" i="39"/>
  <c r="D42" i="39"/>
  <c r="C42" i="39"/>
  <c r="B42" i="39"/>
  <c r="T41" i="39"/>
  <c r="S41" i="39"/>
  <c r="R41" i="39"/>
  <c r="Q41" i="39"/>
  <c r="P41" i="39"/>
  <c r="O41" i="39"/>
  <c r="N41" i="39"/>
  <c r="M41" i="39"/>
  <c r="L41" i="39"/>
  <c r="K41" i="39"/>
  <c r="J41" i="39"/>
  <c r="I41" i="39"/>
  <c r="H41" i="39"/>
  <c r="G41" i="39"/>
  <c r="F41" i="39"/>
  <c r="E41" i="39"/>
  <c r="D41" i="39"/>
  <c r="C41" i="39"/>
  <c r="B41" i="39"/>
  <c r="T40" i="39"/>
  <c r="S40" i="39"/>
  <c r="R40" i="39"/>
  <c r="Q40" i="39"/>
  <c r="P40" i="39"/>
  <c r="O40" i="39"/>
  <c r="N40" i="39"/>
  <c r="M40" i="39"/>
  <c r="L40" i="39"/>
  <c r="K40" i="39"/>
  <c r="J40" i="39"/>
  <c r="I40" i="39"/>
  <c r="H40" i="39"/>
  <c r="G40" i="39"/>
  <c r="F40" i="39"/>
  <c r="E40" i="39"/>
  <c r="D40" i="39"/>
  <c r="C40" i="39"/>
  <c r="B40" i="39"/>
  <c r="T39" i="39"/>
  <c r="S39" i="39"/>
  <c r="R39" i="39"/>
  <c r="Q39" i="39"/>
  <c r="P39" i="39"/>
  <c r="O39" i="39"/>
  <c r="N39" i="39"/>
  <c r="M39" i="39"/>
  <c r="L39" i="39"/>
  <c r="K39" i="39"/>
  <c r="J39" i="39"/>
  <c r="I39" i="39"/>
  <c r="H39" i="39"/>
  <c r="G39" i="39"/>
  <c r="F39" i="39"/>
  <c r="E39" i="39"/>
  <c r="D39" i="39"/>
  <c r="C39" i="39"/>
  <c r="B39" i="39"/>
  <c r="T38" i="39"/>
  <c r="S38" i="39"/>
  <c r="R38" i="39"/>
  <c r="Q38" i="39"/>
  <c r="P38" i="39"/>
  <c r="O38" i="39"/>
  <c r="N38" i="39"/>
  <c r="M38" i="39"/>
  <c r="L38" i="39"/>
  <c r="K38" i="39"/>
  <c r="J38" i="39"/>
  <c r="I38" i="39"/>
  <c r="H38" i="39"/>
  <c r="G38" i="39"/>
  <c r="F38" i="39"/>
  <c r="E38" i="39"/>
  <c r="D38" i="39"/>
  <c r="C38" i="39"/>
  <c r="B38" i="39"/>
  <c r="T37" i="39"/>
  <c r="S37" i="39"/>
  <c r="R37" i="39"/>
  <c r="Q37" i="39"/>
  <c r="P37" i="39"/>
  <c r="O37" i="39"/>
  <c r="N37" i="39"/>
  <c r="M37" i="39"/>
  <c r="L37" i="39"/>
  <c r="K37" i="39"/>
  <c r="J37" i="39"/>
  <c r="I37" i="39"/>
  <c r="H37" i="39"/>
  <c r="G37" i="39"/>
  <c r="F37" i="39"/>
  <c r="E37" i="39"/>
  <c r="D37" i="39"/>
  <c r="C37" i="39"/>
  <c r="B37" i="39"/>
  <c r="T36" i="39"/>
  <c r="S36" i="39"/>
  <c r="R36" i="39"/>
  <c r="Q36" i="39"/>
  <c r="P36" i="39"/>
  <c r="O36" i="39"/>
  <c r="N36" i="39"/>
  <c r="M36" i="39"/>
  <c r="L36" i="39"/>
  <c r="K36" i="39"/>
  <c r="J36" i="39"/>
  <c r="I36" i="39"/>
  <c r="H36" i="39"/>
  <c r="G36" i="39"/>
  <c r="F36" i="39"/>
  <c r="E36" i="39"/>
  <c r="D36" i="39"/>
  <c r="C36" i="39"/>
  <c r="B36" i="39"/>
  <c r="T35" i="39"/>
  <c r="S35" i="39"/>
  <c r="R35" i="39"/>
  <c r="Q35" i="39"/>
  <c r="P35" i="39"/>
  <c r="O35" i="39"/>
  <c r="N35" i="39"/>
  <c r="M35" i="39"/>
  <c r="L35" i="39"/>
  <c r="K35" i="39"/>
  <c r="J35" i="39"/>
  <c r="I35" i="39"/>
  <c r="H35" i="39"/>
  <c r="G35" i="39"/>
  <c r="F35" i="39"/>
  <c r="E35" i="39"/>
  <c r="D35" i="39"/>
  <c r="C35" i="39"/>
  <c r="B35" i="39"/>
  <c r="T34" i="39"/>
  <c r="S34" i="39"/>
  <c r="R34" i="39"/>
  <c r="Q34" i="39"/>
  <c r="P34" i="39"/>
  <c r="O34" i="39"/>
  <c r="N34" i="39"/>
  <c r="M34" i="39"/>
  <c r="L34" i="39"/>
  <c r="K34" i="39"/>
  <c r="J34" i="39"/>
  <c r="I34" i="39"/>
  <c r="H34" i="39"/>
  <c r="G34" i="39"/>
  <c r="F34" i="39"/>
  <c r="E34" i="39"/>
  <c r="D34" i="39"/>
  <c r="C34" i="39"/>
  <c r="B34" i="39"/>
  <c r="T33" i="39"/>
  <c r="S33" i="39"/>
  <c r="R33" i="39"/>
  <c r="Q33" i="39"/>
  <c r="P33" i="39"/>
  <c r="O33" i="39"/>
  <c r="N33" i="39"/>
  <c r="M33" i="39"/>
  <c r="L33" i="39"/>
  <c r="K33" i="39"/>
  <c r="J33" i="39"/>
  <c r="I33" i="39"/>
  <c r="H33" i="39"/>
  <c r="G33" i="39"/>
  <c r="F33" i="39"/>
  <c r="E33" i="39"/>
  <c r="D33" i="39"/>
  <c r="C33" i="39"/>
  <c r="B33" i="39"/>
  <c r="T32" i="39"/>
  <c r="S32" i="39"/>
  <c r="R32" i="39"/>
  <c r="Q32" i="39"/>
  <c r="P32" i="39"/>
  <c r="O32" i="39"/>
  <c r="N32" i="39"/>
  <c r="M32" i="39"/>
  <c r="L32" i="39"/>
  <c r="K32" i="39"/>
  <c r="J32" i="39"/>
  <c r="I32" i="39"/>
  <c r="H32" i="39"/>
  <c r="G32" i="39"/>
  <c r="F32" i="39"/>
  <c r="E32" i="39"/>
  <c r="D32" i="39"/>
  <c r="C32" i="39"/>
  <c r="B32" i="39"/>
  <c r="T31" i="39"/>
  <c r="S31" i="39"/>
  <c r="R31" i="39"/>
  <c r="Q31" i="39"/>
  <c r="P31" i="39"/>
  <c r="O31" i="39"/>
  <c r="N31" i="39"/>
  <c r="M31" i="39"/>
  <c r="L31" i="39"/>
  <c r="K31" i="39"/>
  <c r="J31" i="39"/>
  <c r="I31" i="39"/>
  <c r="H31" i="39"/>
  <c r="G31" i="39"/>
  <c r="F31" i="39"/>
  <c r="E31" i="39"/>
  <c r="D31" i="39"/>
  <c r="C31" i="39"/>
  <c r="B31" i="39"/>
  <c r="T30" i="39"/>
  <c r="S30" i="39"/>
  <c r="R30" i="39"/>
  <c r="Q30" i="39"/>
  <c r="P30" i="39"/>
  <c r="O30" i="39"/>
  <c r="N30" i="39"/>
  <c r="M30" i="39"/>
  <c r="L30" i="39"/>
  <c r="K30" i="39"/>
  <c r="J30" i="39"/>
  <c r="I30" i="39"/>
  <c r="H30" i="39"/>
  <c r="G30" i="39"/>
  <c r="F30" i="39"/>
  <c r="E30" i="39"/>
  <c r="D30" i="39"/>
  <c r="C30" i="39"/>
  <c r="B30" i="39"/>
  <c r="S29" i="39"/>
  <c r="R29" i="39"/>
  <c r="Q29" i="39"/>
  <c r="P29" i="39"/>
  <c r="O29" i="39"/>
  <c r="N29" i="39"/>
  <c r="M29" i="39"/>
  <c r="L29" i="39"/>
  <c r="K29" i="39"/>
  <c r="J29" i="39"/>
  <c r="I29" i="39"/>
  <c r="G29" i="39"/>
  <c r="F29" i="39"/>
  <c r="E29" i="39"/>
  <c r="D29" i="39"/>
  <c r="C29" i="39"/>
  <c r="B29" i="39"/>
  <c r="F23" i="37"/>
  <c r="E23" i="37"/>
  <c r="E22" i="37"/>
  <c r="F22" i="37" s="1"/>
  <c r="F21" i="37"/>
  <c r="E21" i="37"/>
  <c r="E20" i="37"/>
  <c r="F20" i="37" s="1"/>
  <c r="F19" i="37"/>
  <c r="E19" i="37"/>
  <c r="E18" i="37"/>
  <c r="F18" i="37" s="1"/>
  <c r="F17" i="37"/>
  <c r="E17" i="37"/>
  <c r="E16" i="37"/>
  <c r="F16" i="37" s="1"/>
  <c r="F15" i="37"/>
  <c r="E15" i="37"/>
  <c r="E14" i="37"/>
  <c r="F14" i="37" s="1"/>
  <c r="F13" i="37"/>
  <c r="E13" i="37"/>
  <c r="E12" i="37"/>
  <c r="F12" i="37" s="1"/>
  <c r="F11" i="37"/>
  <c r="E11" i="37"/>
  <c r="E10" i="37"/>
  <c r="F10" i="37" s="1"/>
  <c r="F9" i="37"/>
  <c r="E9" i="37"/>
  <c r="E8" i="37"/>
  <c r="F8" i="37" s="1"/>
  <c r="F7" i="37"/>
  <c r="E7" i="37"/>
  <c r="E6" i="37"/>
  <c r="F6" i="37" s="1"/>
  <c r="F5" i="37"/>
  <c r="E5" i="37"/>
  <c r="E4" i="37"/>
  <c r="F4" i="37" s="1"/>
  <c r="E23" i="35"/>
  <c r="F23" i="35" s="1"/>
  <c r="E22" i="35"/>
  <c r="F22" i="35" s="1"/>
  <c r="E21" i="35"/>
  <c r="F21" i="35" s="1"/>
  <c r="E20" i="35"/>
  <c r="F20" i="35" s="1"/>
  <c r="E19" i="35"/>
  <c r="F19" i="35" s="1"/>
  <c r="E18" i="35"/>
  <c r="F18" i="35" s="1"/>
  <c r="E17" i="35"/>
  <c r="F17" i="35" s="1"/>
  <c r="E16" i="35"/>
  <c r="F16" i="35" s="1"/>
  <c r="E15" i="35"/>
  <c r="F15" i="35" s="1"/>
  <c r="E14" i="35"/>
  <c r="F14" i="35" s="1"/>
  <c r="E13" i="35"/>
  <c r="F13" i="35" s="1"/>
  <c r="E12" i="35"/>
  <c r="F12" i="35" s="1"/>
  <c r="E11" i="35"/>
  <c r="F11" i="35" s="1"/>
  <c r="E10" i="35"/>
  <c r="F10" i="35" s="1"/>
  <c r="E9" i="35"/>
  <c r="F9" i="35" s="1"/>
  <c r="E8" i="35"/>
  <c r="F8" i="35" s="1"/>
  <c r="E7" i="35"/>
  <c r="F7" i="35" s="1"/>
  <c r="E6" i="35"/>
  <c r="F6" i="35" s="1"/>
  <c r="E5" i="35"/>
  <c r="F5" i="35" s="1"/>
  <c r="E4" i="35"/>
  <c r="F4" i="35" s="1"/>
  <c r="E23" i="41"/>
  <c r="F23" i="41" s="1"/>
  <c r="E22" i="41"/>
  <c r="F22" i="41" s="1"/>
  <c r="E21" i="41"/>
  <c r="F21" i="41" s="1"/>
  <c r="E20" i="41"/>
  <c r="F20" i="41" s="1"/>
  <c r="E19" i="41"/>
  <c r="F19" i="41" s="1"/>
  <c r="E18" i="41"/>
  <c r="F18" i="41" s="1"/>
  <c r="E17" i="41"/>
  <c r="F17" i="41" s="1"/>
  <c r="E16" i="41"/>
  <c r="F16" i="41" s="1"/>
  <c r="E15" i="41"/>
  <c r="F15" i="41" s="1"/>
  <c r="E14" i="41"/>
  <c r="F14" i="41" s="1"/>
  <c r="E13" i="41"/>
  <c r="F13" i="41" s="1"/>
  <c r="E12" i="41"/>
  <c r="F12" i="41" s="1"/>
  <c r="E11" i="41"/>
  <c r="F11" i="41" s="1"/>
  <c r="E10" i="41"/>
  <c r="F10" i="41" s="1"/>
  <c r="E9" i="41"/>
  <c r="F9" i="41" s="1"/>
  <c r="E8" i="41"/>
  <c r="F8" i="41" s="1"/>
  <c r="E7" i="41"/>
  <c r="F7" i="41" s="1"/>
  <c r="E6" i="41"/>
  <c r="F6" i="41" s="1"/>
  <c r="E5" i="41"/>
  <c r="F5" i="41" s="1"/>
  <c r="E4" i="41"/>
  <c r="F4" i="41" s="1"/>
  <c r="E23" i="40"/>
  <c r="F23" i="40" s="1"/>
  <c r="E22" i="40"/>
  <c r="F22" i="40" s="1"/>
  <c r="E21" i="40"/>
  <c r="F21" i="40" s="1"/>
  <c r="E20" i="40"/>
  <c r="F20" i="40" s="1"/>
  <c r="E19" i="40"/>
  <c r="F19" i="40" s="1"/>
  <c r="E18" i="40"/>
  <c r="F18" i="40" s="1"/>
  <c r="E17" i="40"/>
  <c r="F17" i="40" s="1"/>
  <c r="E16" i="40"/>
  <c r="F16" i="40" s="1"/>
  <c r="E15" i="40"/>
  <c r="F15" i="40" s="1"/>
  <c r="E14" i="40"/>
  <c r="F14" i="40" s="1"/>
  <c r="E13" i="40"/>
  <c r="F13" i="40" s="1"/>
  <c r="E12" i="40"/>
  <c r="F12" i="40" s="1"/>
  <c r="E11" i="40"/>
  <c r="F11" i="40" s="1"/>
  <c r="E10" i="40"/>
  <c r="F10" i="40" s="1"/>
  <c r="E9" i="40"/>
  <c r="F9" i="40" s="1"/>
  <c r="E8" i="40"/>
  <c r="F8" i="40" s="1"/>
  <c r="E7" i="40"/>
  <c r="F7" i="40" s="1"/>
  <c r="E6" i="40"/>
  <c r="F6" i="40" s="1"/>
  <c r="E5" i="40"/>
  <c r="F5" i="40" s="1"/>
  <c r="E4" i="40"/>
  <c r="F4" i="40" s="1"/>
  <c r="F23" i="29"/>
  <c r="G23" i="29" s="1"/>
  <c r="F22" i="29"/>
  <c r="G22" i="29" s="1"/>
  <c r="F21" i="29"/>
  <c r="G21" i="29" s="1"/>
  <c r="F20" i="29"/>
  <c r="G20" i="29" s="1"/>
  <c r="F19" i="29"/>
  <c r="G19" i="29" s="1"/>
  <c r="F18" i="29"/>
  <c r="G18" i="29" s="1"/>
  <c r="F17" i="29"/>
  <c r="G17" i="29" s="1"/>
  <c r="F16" i="29"/>
  <c r="G16" i="29" s="1"/>
  <c r="F15" i="29"/>
  <c r="G15" i="29" s="1"/>
  <c r="F14" i="29"/>
  <c r="G14" i="29" s="1"/>
  <c r="F13" i="29"/>
  <c r="G13" i="29" s="1"/>
  <c r="F12" i="29"/>
  <c r="G12" i="29" s="1"/>
  <c r="F11" i="29"/>
  <c r="G11" i="29" s="1"/>
  <c r="F10" i="29"/>
  <c r="G10" i="29" s="1"/>
  <c r="F9" i="29"/>
  <c r="G9" i="29" s="1"/>
  <c r="F8" i="29"/>
  <c r="G8" i="29" s="1"/>
  <c r="F7" i="29"/>
  <c r="G7" i="29" s="1"/>
  <c r="F6" i="29"/>
  <c r="G6" i="29" s="1"/>
  <c r="F5" i="29"/>
  <c r="G5" i="29" s="1"/>
  <c r="F4" i="29"/>
  <c r="G4" i="29" s="1"/>
  <c r="E23" i="24"/>
  <c r="F23" i="24" s="1"/>
  <c r="E22" i="24"/>
  <c r="F22" i="24" s="1"/>
  <c r="E21" i="24"/>
  <c r="F21" i="24" s="1"/>
  <c r="E20" i="24"/>
  <c r="F20" i="24" s="1"/>
  <c r="E19" i="24"/>
  <c r="F19" i="24" s="1"/>
  <c r="E18" i="24"/>
  <c r="F18" i="24" s="1"/>
  <c r="E17" i="24"/>
  <c r="F17" i="24" s="1"/>
  <c r="E16" i="24"/>
  <c r="F16" i="24" s="1"/>
  <c r="E15" i="24"/>
  <c r="F15" i="24" s="1"/>
  <c r="E14" i="24"/>
  <c r="F14" i="24" s="1"/>
  <c r="E13" i="24"/>
  <c r="F13" i="24" s="1"/>
  <c r="E12" i="24"/>
  <c r="F12" i="24" s="1"/>
  <c r="E11" i="24"/>
  <c r="F11" i="24" s="1"/>
  <c r="E10" i="24"/>
  <c r="F10" i="24" s="1"/>
  <c r="E9" i="24"/>
  <c r="F9" i="24" s="1"/>
  <c r="E8" i="24"/>
  <c r="F8" i="24" s="1"/>
  <c r="E7" i="24"/>
  <c r="F7" i="24" s="1"/>
  <c r="E6" i="24"/>
  <c r="F6" i="24" s="1"/>
  <c r="E5" i="24"/>
  <c r="F5" i="24" s="1"/>
  <c r="E4" i="24"/>
  <c r="F4" i="24" s="1"/>
  <c r="E23" i="23"/>
  <c r="F23" i="23" s="1"/>
  <c r="E22" i="23"/>
  <c r="F22" i="23" s="1"/>
  <c r="E21" i="23"/>
  <c r="F21" i="23" s="1"/>
  <c r="E20" i="23"/>
  <c r="F20" i="23" s="1"/>
  <c r="E19" i="23"/>
  <c r="F19" i="23" s="1"/>
  <c r="E18" i="23"/>
  <c r="F18" i="23" s="1"/>
  <c r="E17" i="23"/>
  <c r="F17" i="23" s="1"/>
  <c r="E16" i="23"/>
  <c r="F16" i="23" s="1"/>
  <c r="E15" i="23"/>
  <c r="F15" i="23" s="1"/>
  <c r="E14" i="23"/>
  <c r="F14" i="23" s="1"/>
  <c r="E13" i="23"/>
  <c r="F13" i="23" s="1"/>
  <c r="E12" i="23"/>
  <c r="F12" i="23" s="1"/>
  <c r="E11" i="23"/>
  <c r="F11" i="23" s="1"/>
  <c r="E10" i="23"/>
  <c r="F10" i="23" s="1"/>
  <c r="E9" i="23"/>
  <c r="F9" i="23" s="1"/>
  <c r="E8" i="23"/>
  <c r="F8" i="23" s="1"/>
  <c r="E7" i="23"/>
  <c r="F7" i="23" s="1"/>
  <c r="E6" i="23"/>
  <c r="F6" i="23" s="1"/>
  <c r="E5" i="23"/>
  <c r="F5" i="23" s="1"/>
  <c r="E4" i="23"/>
  <c r="F4" i="23" s="1"/>
  <c r="G23" i="22"/>
  <c r="F23" i="22"/>
  <c r="F22" i="22"/>
  <c r="G22" i="22" s="1"/>
  <c r="G21" i="22"/>
  <c r="F21" i="22"/>
  <c r="F20" i="22"/>
  <c r="G20" i="22" s="1"/>
  <c r="G19" i="22"/>
  <c r="F19" i="22"/>
  <c r="F18" i="22"/>
  <c r="G18" i="22" s="1"/>
  <c r="G17" i="22"/>
  <c r="F17" i="22"/>
  <c r="F16" i="22"/>
  <c r="G16" i="22" s="1"/>
  <c r="G15" i="22"/>
  <c r="F15" i="22"/>
  <c r="F14" i="22"/>
  <c r="G14" i="22" s="1"/>
  <c r="G13" i="22"/>
  <c r="F13" i="22"/>
  <c r="F12" i="22"/>
  <c r="G12" i="22" s="1"/>
  <c r="G11" i="22"/>
  <c r="F11" i="22"/>
  <c r="F10" i="22"/>
  <c r="G10" i="22" s="1"/>
  <c r="G9" i="22"/>
  <c r="F9" i="22"/>
  <c r="F8" i="22"/>
  <c r="G8" i="22" s="1"/>
  <c r="G7" i="22"/>
  <c r="F7" i="22"/>
  <c r="F6" i="22"/>
  <c r="G6" i="22" s="1"/>
  <c r="G5" i="22"/>
  <c r="F5" i="22"/>
  <c r="F4" i="22"/>
  <c r="G4" i="22" s="1"/>
  <c r="F23" i="20"/>
  <c r="G23" i="20" s="1"/>
  <c r="F22" i="20"/>
  <c r="G22" i="20" s="1"/>
  <c r="F21" i="20"/>
  <c r="G21" i="20" s="1"/>
  <c r="F20" i="20"/>
  <c r="G20" i="20" s="1"/>
  <c r="F19" i="20"/>
  <c r="G19" i="20" s="1"/>
  <c r="F18" i="20"/>
  <c r="G18" i="20" s="1"/>
  <c r="F17" i="20"/>
  <c r="G17" i="20" s="1"/>
  <c r="F16" i="20"/>
  <c r="G16" i="20" s="1"/>
  <c r="F15" i="20"/>
  <c r="G15" i="20" s="1"/>
  <c r="F14" i="20"/>
  <c r="G14" i="20" s="1"/>
  <c r="F13" i="20"/>
  <c r="G13" i="20" s="1"/>
  <c r="F12" i="20"/>
  <c r="G12" i="20" s="1"/>
  <c r="F11" i="20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4" i="20"/>
  <c r="G4" i="20" s="1"/>
  <c r="G23" i="19"/>
  <c r="F23" i="19"/>
  <c r="F22" i="19"/>
  <c r="G22" i="19" s="1"/>
  <c r="G21" i="19"/>
  <c r="F21" i="19"/>
  <c r="F20" i="19"/>
  <c r="G20" i="19" s="1"/>
  <c r="G19" i="19"/>
  <c r="F19" i="19"/>
  <c r="F18" i="19"/>
  <c r="G18" i="19" s="1"/>
  <c r="G17" i="19"/>
  <c r="F17" i="19"/>
  <c r="F16" i="19"/>
  <c r="G16" i="19" s="1"/>
  <c r="G15" i="19"/>
  <c r="F15" i="19"/>
  <c r="F14" i="19"/>
  <c r="G14" i="19" s="1"/>
  <c r="G13" i="19"/>
  <c r="F13" i="19"/>
  <c r="F12" i="19"/>
  <c r="G12" i="19" s="1"/>
  <c r="G11" i="19"/>
  <c r="F11" i="19"/>
  <c r="F10" i="19"/>
  <c r="G10" i="19" s="1"/>
  <c r="G9" i="19"/>
  <c r="F9" i="19"/>
  <c r="F8" i="19"/>
  <c r="G8" i="19" s="1"/>
  <c r="G7" i="19"/>
  <c r="F7" i="19"/>
  <c r="F6" i="19"/>
  <c r="G6" i="19" s="1"/>
  <c r="G5" i="19"/>
  <c r="F5" i="19"/>
  <c r="F4" i="19"/>
  <c r="G4" i="19" s="1"/>
  <c r="E23" i="16"/>
  <c r="F23" i="16" s="1"/>
  <c r="E22" i="16"/>
  <c r="F22" i="16" s="1"/>
  <c r="E21" i="16"/>
  <c r="F21" i="16" s="1"/>
  <c r="E20" i="16"/>
  <c r="F20" i="16" s="1"/>
  <c r="E19" i="16"/>
  <c r="F19" i="16" s="1"/>
  <c r="E18" i="16"/>
  <c r="F18" i="16" s="1"/>
  <c r="E17" i="16"/>
  <c r="F17" i="16" s="1"/>
  <c r="E16" i="16"/>
  <c r="F16" i="16" s="1"/>
  <c r="E15" i="16"/>
  <c r="F15" i="16" s="1"/>
  <c r="E14" i="16"/>
  <c r="F14" i="16" s="1"/>
  <c r="E13" i="16"/>
  <c r="F13" i="16" s="1"/>
  <c r="E12" i="16"/>
  <c r="F12" i="16" s="1"/>
  <c r="E11" i="16"/>
  <c r="F11" i="16" s="1"/>
  <c r="E10" i="16"/>
  <c r="F10" i="16" s="1"/>
  <c r="E9" i="16"/>
  <c r="F9" i="16" s="1"/>
  <c r="E8" i="16"/>
  <c r="F8" i="16" s="1"/>
  <c r="E7" i="16"/>
  <c r="F7" i="16" s="1"/>
  <c r="E6" i="16"/>
  <c r="F6" i="16" s="1"/>
  <c r="E5" i="16"/>
  <c r="F5" i="16" s="1"/>
  <c r="E4" i="16"/>
  <c r="F4" i="16" s="1"/>
  <c r="G23" i="15"/>
  <c r="F23" i="15"/>
  <c r="F22" i="15"/>
  <c r="G22" i="15" s="1"/>
  <c r="G21" i="15"/>
  <c r="F21" i="15"/>
  <c r="F20" i="15"/>
  <c r="G20" i="15" s="1"/>
  <c r="G19" i="15"/>
  <c r="F19" i="15"/>
  <c r="F18" i="15"/>
  <c r="G18" i="15" s="1"/>
  <c r="G17" i="15"/>
  <c r="F17" i="15"/>
  <c r="F16" i="15"/>
  <c r="G16" i="15" s="1"/>
  <c r="G15" i="15"/>
  <c r="F15" i="15"/>
  <c r="F14" i="15"/>
  <c r="G14" i="15" s="1"/>
  <c r="G13" i="15"/>
  <c r="F13" i="15"/>
  <c r="F12" i="15"/>
  <c r="G12" i="15" s="1"/>
  <c r="G11" i="15"/>
  <c r="F11" i="15"/>
  <c r="F10" i="15"/>
  <c r="G10" i="15" s="1"/>
  <c r="G9" i="15"/>
  <c r="F9" i="15"/>
  <c r="F8" i="15"/>
  <c r="G8" i="15" s="1"/>
  <c r="G7" i="15"/>
  <c r="F7" i="15"/>
  <c r="F6" i="15"/>
  <c r="G6" i="15" s="1"/>
  <c r="G5" i="15"/>
  <c r="F5" i="15"/>
  <c r="F4" i="15"/>
  <c r="G4" i="15" s="1"/>
  <c r="F23" i="14"/>
  <c r="G23" i="14" s="1"/>
  <c r="F22" i="14"/>
  <c r="G22" i="14" s="1"/>
  <c r="F21" i="14"/>
  <c r="G21" i="14" s="1"/>
  <c r="F20" i="14"/>
  <c r="G20" i="14" s="1"/>
  <c r="F19" i="14"/>
  <c r="G19" i="14" s="1"/>
  <c r="F18" i="14"/>
  <c r="G18" i="14" s="1"/>
  <c r="F17" i="14"/>
  <c r="G17" i="14" s="1"/>
  <c r="F16" i="14"/>
  <c r="G16" i="14" s="1"/>
  <c r="F15" i="14"/>
  <c r="G15" i="14" s="1"/>
  <c r="F14" i="14"/>
  <c r="G14" i="14" s="1"/>
  <c r="F13" i="14"/>
  <c r="G13" i="14" s="1"/>
  <c r="F12" i="14"/>
  <c r="G12" i="14" s="1"/>
  <c r="F11" i="14"/>
  <c r="G11" i="14" s="1"/>
  <c r="F10" i="14"/>
  <c r="G10" i="14" s="1"/>
  <c r="F9" i="14"/>
  <c r="G9" i="14" s="1"/>
  <c r="F8" i="14"/>
  <c r="G8" i="14" s="1"/>
  <c r="F7" i="14"/>
  <c r="G7" i="14" s="1"/>
  <c r="F6" i="14"/>
  <c r="G6" i="14" s="1"/>
  <c r="F5" i="14"/>
  <c r="G5" i="14" s="1"/>
  <c r="F4" i="14"/>
  <c r="G4" i="14" s="1"/>
  <c r="F23" i="13"/>
  <c r="E23" i="13"/>
  <c r="E22" i="13"/>
  <c r="F22" i="13" s="1"/>
  <c r="F21" i="13"/>
  <c r="E21" i="13"/>
  <c r="E20" i="13"/>
  <c r="F20" i="13" s="1"/>
  <c r="F19" i="13"/>
  <c r="E19" i="13"/>
  <c r="E18" i="13"/>
  <c r="F18" i="13" s="1"/>
  <c r="F17" i="13"/>
  <c r="E17" i="13"/>
  <c r="E16" i="13"/>
  <c r="F16" i="13" s="1"/>
  <c r="F15" i="13"/>
  <c r="E15" i="13"/>
  <c r="E14" i="13"/>
  <c r="F14" i="13" s="1"/>
  <c r="F13" i="13"/>
  <c r="E13" i="13"/>
  <c r="E12" i="13"/>
  <c r="F12" i="13" s="1"/>
  <c r="F11" i="13"/>
  <c r="E11" i="13"/>
  <c r="E10" i="13"/>
  <c r="F10" i="13" s="1"/>
  <c r="F9" i="13"/>
  <c r="E9" i="13"/>
  <c r="E8" i="13"/>
  <c r="F8" i="13" s="1"/>
  <c r="F7" i="13"/>
  <c r="E7" i="13"/>
  <c r="E6" i="13"/>
  <c r="F6" i="13" s="1"/>
  <c r="F5" i="13"/>
  <c r="E5" i="13"/>
  <c r="E4" i="13"/>
  <c r="F4" i="13" s="1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F5" i="9"/>
  <c r="G5" i="9" s="1"/>
  <c r="F4" i="9"/>
  <c r="G4" i="9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F13" i="7"/>
  <c r="G13" i="7" s="1"/>
  <c r="F12" i="7"/>
  <c r="G12" i="7" s="1"/>
  <c r="F11" i="7"/>
  <c r="G11" i="7" s="1"/>
  <c r="F10" i="7"/>
  <c r="G10" i="7" s="1"/>
  <c r="F9" i="7"/>
  <c r="G9" i="7" s="1"/>
  <c r="F8" i="7"/>
  <c r="G8" i="7" s="1"/>
  <c r="F7" i="7"/>
  <c r="G7" i="7" s="1"/>
  <c r="F6" i="7"/>
  <c r="G6" i="7" s="1"/>
  <c r="F5" i="7"/>
  <c r="G5" i="7" s="1"/>
  <c r="F4" i="7"/>
  <c r="G4" i="7" s="1"/>
  <c r="F23" i="8"/>
  <c r="G23" i="8" s="1"/>
  <c r="F22" i="8"/>
  <c r="G22" i="8" s="1"/>
  <c r="F21" i="8"/>
  <c r="G21" i="8" s="1"/>
  <c r="F20" i="8"/>
  <c r="G20" i="8" s="1"/>
  <c r="F19" i="8"/>
  <c r="G19" i="8" s="1"/>
  <c r="F18" i="8"/>
  <c r="G18" i="8" s="1"/>
  <c r="F17" i="8"/>
  <c r="G17" i="8" s="1"/>
  <c r="F16" i="8"/>
  <c r="G16" i="8" s="1"/>
  <c r="F15" i="8"/>
  <c r="G15" i="8" s="1"/>
  <c r="F14" i="8"/>
  <c r="G14" i="8" s="1"/>
  <c r="F13" i="8"/>
  <c r="G13" i="8" s="1"/>
  <c r="F12" i="8"/>
  <c r="G12" i="8" s="1"/>
  <c r="F11" i="8"/>
  <c r="G11" i="8" s="1"/>
  <c r="F10" i="8"/>
  <c r="G10" i="8" s="1"/>
  <c r="F9" i="8"/>
  <c r="G9" i="8" s="1"/>
  <c r="F8" i="8"/>
  <c r="G8" i="8" s="1"/>
  <c r="F7" i="8"/>
  <c r="G7" i="8" s="1"/>
  <c r="F6" i="8"/>
  <c r="G6" i="8" s="1"/>
  <c r="F5" i="8"/>
  <c r="G5" i="8" s="1"/>
  <c r="F4" i="8"/>
  <c r="G4" i="8" s="1"/>
  <c r="C29" i="42"/>
  <c r="D29" i="42"/>
  <c r="E29" i="42"/>
  <c r="F29" i="42"/>
  <c r="G29" i="42"/>
  <c r="H29" i="42"/>
  <c r="I29" i="42"/>
  <c r="J29" i="42"/>
  <c r="K29" i="42"/>
  <c r="M29" i="42"/>
  <c r="N29" i="42"/>
  <c r="O29" i="42"/>
  <c r="P29" i="42"/>
  <c r="Q29" i="42"/>
  <c r="R29" i="42"/>
  <c r="B30" i="42"/>
  <c r="C30" i="42"/>
  <c r="D30" i="42"/>
  <c r="E30" i="42"/>
  <c r="F30" i="42"/>
  <c r="G30" i="42"/>
  <c r="H30" i="42"/>
  <c r="I30" i="42"/>
  <c r="J30" i="42"/>
  <c r="K30" i="42"/>
  <c r="L30" i="42"/>
  <c r="M30" i="42"/>
  <c r="N30" i="42"/>
  <c r="O30" i="42"/>
  <c r="P30" i="42"/>
  <c r="Q30" i="42"/>
  <c r="R30" i="42"/>
  <c r="S30" i="42"/>
  <c r="T30" i="42"/>
  <c r="B31" i="42"/>
  <c r="C31" i="42"/>
  <c r="D31" i="42"/>
  <c r="E31" i="42"/>
  <c r="F31" i="42"/>
  <c r="G31" i="42"/>
  <c r="H31" i="42"/>
  <c r="I31" i="42"/>
  <c r="J31" i="42"/>
  <c r="K31" i="42"/>
  <c r="L31" i="42"/>
  <c r="M31" i="42"/>
  <c r="N31" i="42"/>
  <c r="O31" i="42"/>
  <c r="P31" i="42"/>
  <c r="Q31" i="42"/>
  <c r="R31" i="42"/>
  <c r="S31" i="42"/>
  <c r="T31" i="42"/>
  <c r="B32" i="42"/>
  <c r="C32" i="42"/>
  <c r="D32" i="42"/>
  <c r="E32" i="42"/>
  <c r="F32" i="42"/>
  <c r="G32" i="42"/>
  <c r="H32" i="42"/>
  <c r="I32" i="42"/>
  <c r="J32" i="42"/>
  <c r="K32" i="42"/>
  <c r="L32" i="42"/>
  <c r="M32" i="42"/>
  <c r="N32" i="42"/>
  <c r="O32" i="42"/>
  <c r="P32" i="42"/>
  <c r="Q32" i="42"/>
  <c r="R32" i="42"/>
  <c r="S32" i="42"/>
  <c r="T32" i="42"/>
  <c r="B33" i="42"/>
  <c r="C33" i="42"/>
  <c r="D33" i="42"/>
  <c r="E33" i="42"/>
  <c r="F33" i="42"/>
  <c r="G33" i="42"/>
  <c r="H33" i="42"/>
  <c r="I33" i="42"/>
  <c r="J33" i="42"/>
  <c r="K33" i="42"/>
  <c r="M33" i="42"/>
  <c r="N33" i="42"/>
  <c r="O33" i="42"/>
  <c r="P33" i="42"/>
  <c r="Q33" i="42"/>
  <c r="R33" i="42"/>
  <c r="S33" i="42"/>
  <c r="T33" i="42"/>
  <c r="B34" i="42"/>
  <c r="C34" i="42"/>
  <c r="D34" i="42"/>
  <c r="E34" i="42"/>
  <c r="F34" i="42"/>
  <c r="G34" i="42"/>
  <c r="H34" i="42"/>
  <c r="I34" i="42"/>
  <c r="J34" i="42"/>
  <c r="K34" i="42"/>
  <c r="L34" i="42"/>
  <c r="M34" i="42"/>
  <c r="N34" i="42"/>
  <c r="O34" i="42"/>
  <c r="P34" i="42"/>
  <c r="Q34" i="42"/>
  <c r="R34" i="42"/>
  <c r="S34" i="42"/>
  <c r="T34" i="42"/>
  <c r="B35" i="42"/>
  <c r="C35" i="42"/>
  <c r="D35" i="42"/>
  <c r="E35" i="42"/>
  <c r="F35" i="42"/>
  <c r="G35" i="42"/>
  <c r="H35" i="42"/>
  <c r="I35" i="42"/>
  <c r="J35" i="42"/>
  <c r="K35" i="42"/>
  <c r="L35" i="42"/>
  <c r="M35" i="42"/>
  <c r="N35" i="42"/>
  <c r="O35" i="42"/>
  <c r="P35" i="42"/>
  <c r="Q35" i="42"/>
  <c r="R35" i="42"/>
  <c r="S35" i="42"/>
  <c r="T35" i="42"/>
  <c r="B36" i="42"/>
  <c r="C36" i="42"/>
  <c r="D36" i="42"/>
  <c r="E36" i="42"/>
  <c r="F36" i="42"/>
  <c r="G36" i="42"/>
  <c r="H36" i="42"/>
  <c r="I36" i="42"/>
  <c r="J36" i="42"/>
  <c r="K36" i="42"/>
  <c r="L36" i="42"/>
  <c r="M36" i="42"/>
  <c r="N36" i="42"/>
  <c r="O36" i="42"/>
  <c r="P36" i="42"/>
  <c r="Q36" i="42"/>
  <c r="R36" i="42"/>
  <c r="S36" i="42"/>
  <c r="T36" i="42"/>
  <c r="B37" i="42"/>
  <c r="C37" i="42"/>
  <c r="D37" i="42"/>
  <c r="E37" i="42"/>
  <c r="F37" i="42"/>
  <c r="G37" i="42"/>
  <c r="H37" i="42"/>
  <c r="I37" i="42"/>
  <c r="J37" i="42"/>
  <c r="K37" i="42"/>
  <c r="L37" i="42"/>
  <c r="M37" i="42"/>
  <c r="N37" i="42"/>
  <c r="O37" i="42"/>
  <c r="P37" i="42"/>
  <c r="Q37" i="42"/>
  <c r="R37" i="42"/>
  <c r="S37" i="42"/>
  <c r="T37" i="42"/>
  <c r="B38" i="42"/>
  <c r="C38" i="42"/>
  <c r="E38" i="42"/>
  <c r="F38" i="42"/>
  <c r="G38" i="42"/>
  <c r="H38" i="42"/>
  <c r="I38" i="42"/>
  <c r="J38" i="42"/>
  <c r="K38" i="42"/>
  <c r="L38" i="42"/>
  <c r="M38" i="42"/>
  <c r="N38" i="42"/>
  <c r="O38" i="42"/>
  <c r="P38" i="42"/>
  <c r="Q38" i="42"/>
  <c r="R38" i="42"/>
  <c r="S38" i="42"/>
  <c r="T38" i="42"/>
  <c r="B39" i="42"/>
  <c r="C39" i="42"/>
  <c r="D39" i="42"/>
  <c r="E39" i="42"/>
  <c r="F39" i="42"/>
  <c r="G39" i="42"/>
  <c r="H39" i="42"/>
  <c r="I39" i="42"/>
  <c r="J39" i="42"/>
  <c r="K39" i="42"/>
  <c r="L39" i="42"/>
  <c r="M39" i="42"/>
  <c r="N39" i="42"/>
  <c r="O39" i="42"/>
  <c r="P39" i="42"/>
  <c r="Q39" i="42"/>
  <c r="R39" i="42"/>
  <c r="S39" i="42"/>
  <c r="T39" i="42"/>
  <c r="B40" i="42"/>
  <c r="C40" i="42"/>
  <c r="D40" i="42"/>
  <c r="E40" i="42"/>
  <c r="F40" i="42"/>
  <c r="G40" i="42"/>
  <c r="I40" i="42"/>
  <c r="J40" i="42"/>
  <c r="K40" i="42"/>
  <c r="L40" i="42"/>
  <c r="M40" i="42"/>
  <c r="N40" i="42"/>
  <c r="O40" i="42"/>
  <c r="P40" i="42"/>
  <c r="Q40" i="42"/>
  <c r="R40" i="42"/>
  <c r="S40" i="42"/>
  <c r="T40" i="42"/>
  <c r="B41" i="42"/>
  <c r="C41" i="42"/>
  <c r="D41" i="42"/>
  <c r="E41" i="42"/>
  <c r="F41" i="42"/>
  <c r="G41" i="42"/>
  <c r="H41" i="42"/>
  <c r="I41" i="42"/>
  <c r="J41" i="42"/>
  <c r="K41" i="42"/>
  <c r="L41" i="42"/>
  <c r="M41" i="42"/>
  <c r="N41" i="42"/>
  <c r="O41" i="42"/>
  <c r="P41" i="42"/>
  <c r="Q41" i="42"/>
  <c r="R41" i="42"/>
  <c r="S41" i="42"/>
  <c r="T41" i="42"/>
  <c r="B42" i="42"/>
  <c r="C42" i="42"/>
  <c r="D42" i="42"/>
  <c r="E42" i="42"/>
  <c r="F42" i="42"/>
  <c r="G42" i="42"/>
  <c r="H42" i="42"/>
  <c r="I42" i="42"/>
  <c r="J42" i="42"/>
  <c r="K42" i="42"/>
  <c r="L42" i="42"/>
  <c r="M42" i="42"/>
  <c r="N42" i="42"/>
  <c r="O42" i="42"/>
  <c r="P42" i="42"/>
  <c r="Q42" i="42"/>
  <c r="R42" i="42"/>
  <c r="S42" i="42"/>
  <c r="T42" i="42"/>
  <c r="B43" i="42"/>
  <c r="C43" i="42"/>
  <c r="D43" i="42"/>
  <c r="E43" i="42"/>
  <c r="F43" i="42"/>
  <c r="G43" i="42"/>
  <c r="H43" i="42"/>
  <c r="I43" i="42"/>
  <c r="J43" i="42"/>
  <c r="K43" i="42"/>
  <c r="L43" i="42"/>
  <c r="M43" i="42"/>
  <c r="N43" i="42"/>
  <c r="O43" i="42"/>
  <c r="P43" i="42"/>
  <c r="Q43" i="42"/>
  <c r="R43" i="42"/>
  <c r="S43" i="42"/>
  <c r="T43" i="42"/>
  <c r="B44" i="42"/>
  <c r="C44" i="42"/>
  <c r="D44" i="42"/>
  <c r="E44" i="42"/>
  <c r="F44" i="42"/>
  <c r="G44" i="42"/>
  <c r="H44" i="42"/>
  <c r="I44" i="42"/>
  <c r="J44" i="42"/>
  <c r="K44" i="42"/>
  <c r="L44" i="42"/>
  <c r="M44" i="42"/>
  <c r="N44" i="42"/>
  <c r="O44" i="42"/>
  <c r="P44" i="42"/>
  <c r="Q44" i="42"/>
  <c r="R44" i="42"/>
  <c r="S44" i="42"/>
  <c r="T44" i="42"/>
  <c r="B45" i="42"/>
  <c r="C45" i="42"/>
  <c r="D45" i="42"/>
  <c r="E45" i="42"/>
  <c r="F45" i="42"/>
  <c r="G45" i="42"/>
  <c r="H45" i="42"/>
  <c r="I45" i="42"/>
  <c r="J45" i="42"/>
  <c r="K45" i="42"/>
  <c r="L45" i="42"/>
  <c r="M45" i="42"/>
  <c r="N45" i="42"/>
  <c r="O45" i="42"/>
  <c r="P45" i="42"/>
  <c r="Q45" i="42"/>
  <c r="R45" i="42"/>
  <c r="S45" i="42"/>
  <c r="T45" i="42"/>
  <c r="B46" i="42"/>
  <c r="C46" i="42"/>
  <c r="D46" i="42"/>
  <c r="E46" i="42"/>
  <c r="F46" i="42"/>
  <c r="G46" i="42"/>
  <c r="H46" i="42"/>
  <c r="I46" i="42"/>
  <c r="J46" i="42"/>
  <c r="K46" i="42"/>
  <c r="L46" i="42"/>
  <c r="M46" i="42"/>
  <c r="N46" i="42"/>
  <c r="O46" i="42"/>
  <c r="P46" i="42"/>
  <c r="Q46" i="42"/>
  <c r="R46" i="42"/>
  <c r="S46" i="42"/>
  <c r="T46" i="42"/>
  <c r="B47" i="42"/>
  <c r="C47" i="42"/>
  <c r="D47" i="42"/>
  <c r="E47" i="42"/>
  <c r="F47" i="42"/>
  <c r="G47" i="42"/>
  <c r="H47" i="42"/>
  <c r="I47" i="42"/>
  <c r="J47" i="42"/>
  <c r="K47" i="42"/>
  <c r="L47" i="42"/>
  <c r="M47" i="42"/>
  <c r="N47" i="42"/>
  <c r="O47" i="42"/>
  <c r="P47" i="42"/>
  <c r="Q47" i="42"/>
  <c r="R47" i="42"/>
  <c r="S47" i="42"/>
  <c r="T47" i="42"/>
  <c r="B48" i="42"/>
  <c r="C48" i="42"/>
  <c r="D48" i="42"/>
  <c r="E48" i="42"/>
  <c r="F48" i="42"/>
  <c r="G48" i="42"/>
  <c r="H48" i="42"/>
  <c r="I48" i="42"/>
  <c r="J48" i="42"/>
  <c r="K48" i="42"/>
  <c r="L48" i="42"/>
  <c r="M48" i="42"/>
  <c r="N48" i="42"/>
  <c r="O48" i="42"/>
  <c r="P48" i="42"/>
  <c r="Q48" i="42"/>
  <c r="R48" i="42"/>
  <c r="S48" i="42"/>
  <c r="T48" i="42"/>
  <c r="S28" i="42"/>
  <c r="R28" i="42"/>
  <c r="Q28" i="42"/>
  <c r="P28" i="42"/>
  <c r="O28" i="42"/>
  <c r="N28" i="42"/>
  <c r="M28" i="42"/>
  <c r="L28" i="42"/>
  <c r="K28" i="42"/>
  <c r="J28" i="42"/>
  <c r="I28" i="42"/>
  <c r="H28" i="42"/>
  <c r="G28" i="42"/>
  <c r="F28" i="42"/>
  <c r="E28" i="42"/>
  <c r="D28" i="42"/>
  <c r="C28" i="42"/>
  <c r="B28" i="42"/>
  <c r="C26" i="42"/>
  <c r="D26" i="42"/>
  <c r="E26" i="42"/>
  <c r="F26" i="42"/>
  <c r="G26" i="42"/>
  <c r="H26" i="42"/>
  <c r="I26" i="42"/>
  <c r="J26" i="42"/>
  <c r="K26" i="42"/>
  <c r="L26" i="42"/>
  <c r="M26" i="42"/>
  <c r="N26" i="42"/>
  <c r="O26" i="42"/>
  <c r="P26" i="42"/>
  <c r="Q26" i="42"/>
  <c r="R26" i="42"/>
  <c r="S26" i="42"/>
  <c r="T26" i="42"/>
  <c r="C25" i="42"/>
  <c r="D25" i="42"/>
  <c r="E25" i="42"/>
  <c r="F25" i="42"/>
  <c r="G25" i="42"/>
  <c r="H25" i="42"/>
  <c r="I25" i="42"/>
  <c r="J25" i="42"/>
  <c r="K25" i="42"/>
  <c r="L25" i="42"/>
  <c r="M25" i="42"/>
  <c r="N25" i="42"/>
  <c r="O25" i="42"/>
  <c r="P25" i="42"/>
  <c r="Q25" i="42"/>
  <c r="R25" i="42"/>
  <c r="S25" i="42"/>
  <c r="T25" i="42"/>
  <c r="B26" i="42"/>
  <c r="B25" i="42"/>
  <c r="S26" i="39"/>
  <c r="S25" i="39"/>
  <c r="R26" i="39"/>
  <c r="R25" i="39"/>
  <c r="E65" i="46" l="1"/>
  <c r="F65" i="46"/>
  <c r="G65" i="46"/>
  <c r="N62" i="46"/>
  <c r="N54" i="46"/>
  <c r="O66" i="46"/>
  <c r="O58" i="46"/>
  <c r="P62" i="46"/>
  <c r="P54" i="46"/>
  <c r="R62" i="46"/>
  <c r="R54" i="46"/>
  <c r="S67" i="46"/>
  <c r="S59" i="46"/>
  <c r="T63" i="46"/>
  <c r="T55" i="46"/>
  <c r="N59" i="46"/>
  <c r="U51" i="46"/>
  <c r="U68" i="46"/>
  <c r="U64" i="46"/>
  <c r="U60" i="46"/>
  <c r="U56" i="46"/>
  <c r="U52" i="46"/>
  <c r="N66" i="46"/>
  <c r="R66" i="46"/>
  <c r="S66" i="46"/>
  <c r="S58" i="46"/>
  <c r="T70" i="46"/>
  <c r="T62" i="46"/>
  <c r="T54" i="46"/>
  <c r="O51" i="46"/>
  <c r="S69" i="46"/>
  <c r="T69" i="46"/>
  <c r="P51" i="46"/>
  <c r="N67" i="46"/>
  <c r="O71" i="46"/>
  <c r="O55" i="46"/>
  <c r="P59" i="46"/>
  <c r="R67" i="46"/>
  <c r="S55" i="46"/>
  <c r="T59" i="46"/>
  <c r="B66" i="46"/>
  <c r="B70" i="46"/>
  <c r="B54" i="46"/>
  <c r="B62" i="46"/>
  <c r="D54" i="46"/>
  <c r="D70" i="46"/>
  <c r="D55" i="46"/>
  <c r="D63" i="46"/>
  <c r="D71" i="46"/>
  <c r="D51" i="46"/>
  <c r="D62" i="46"/>
  <c r="C61" i="46"/>
  <c r="C53" i="46"/>
  <c r="C59" i="46"/>
  <c r="C67" i="46"/>
  <c r="D65" i="46"/>
  <c r="D57" i="46"/>
  <c r="E57" i="46"/>
  <c r="F57" i="46"/>
  <c r="G57" i="46"/>
  <c r="H69" i="46"/>
  <c r="H57" i="46"/>
  <c r="I61" i="46"/>
  <c r="J61" i="46"/>
  <c r="K62" i="46"/>
  <c r="L62" i="46"/>
  <c r="L54" i="46"/>
  <c r="M58" i="46"/>
  <c r="Q66" i="46"/>
  <c r="B65" i="46"/>
  <c r="B57" i="46"/>
  <c r="I68" i="46"/>
  <c r="F51" i="46"/>
  <c r="C71" i="46"/>
  <c r="C63" i="46"/>
  <c r="C55" i="46"/>
  <c r="D67" i="46"/>
  <c r="D59" i="46"/>
  <c r="E59" i="46"/>
  <c r="G71" i="46"/>
  <c r="G55" i="46"/>
  <c r="H59" i="46"/>
  <c r="I63" i="46"/>
  <c r="J67" i="46"/>
  <c r="B58" i="46"/>
  <c r="H51" i="46"/>
  <c r="H67" i="46"/>
  <c r="H66" i="46"/>
  <c r="M62" i="46"/>
  <c r="M70" i="46"/>
  <c r="M55" i="46"/>
  <c r="M71" i="46"/>
  <c r="M51" i="46"/>
  <c r="M54" i="46"/>
  <c r="Q62" i="46"/>
  <c r="Q70" i="46"/>
  <c r="Q55" i="46"/>
  <c r="Q71" i="46"/>
  <c r="Q51" i="46"/>
  <c r="Q54" i="46"/>
  <c r="C65" i="46"/>
  <c r="C57" i="46"/>
  <c r="D69" i="46"/>
  <c r="D61" i="46"/>
  <c r="D53" i="46"/>
  <c r="E61" i="46"/>
  <c r="E53" i="46"/>
  <c r="E54" i="46"/>
  <c r="F61" i="46"/>
  <c r="F53" i="46"/>
  <c r="F58" i="46"/>
  <c r="G61" i="46"/>
  <c r="G53" i="46"/>
  <c r="G63" i="46"/>
  <c r="H65" i="46"/>
  <c r="H61" i="46"/>
  <c r="H53" i="46"/>
  <c r="I65" i="46"/>
  <c r="I57" i="46"/>
  <c r="I53" i="46"/>
  <c r="I55" i="46"/>
  <c r="I71" i="46"/>
  <c r="J65" i="46"/>
  <c r="J57" i="46"/>
  <c r="J53" i="46"/>
  <c r="J59" i="46"/>
  <c r="K66" i="46"/>
  <c r="K58" i="46"/>
  <c r="K54" i="46"/>
  <c r="K63" i="46"/>
  <c r="L66" i="46"/>
  <c r="L58" i="46"/>
  <c r="L67" i="46"/>
  <c r="M66" i="46"/>
  <c r="Q58" i="46"/>
  <c r="B69" i="46"/>
  <c r="B61" i="46"/>
  <c r="B53" i="46"/>
  <c r="E63" i="46"/>
  <c r="I70" i="46"/>
  <c r="C58" i="46"/>
  <c r="C70" i="46"/>
  <c r="C62" i="46"/>
  <c r="C54" i="46"/>
  <c r="D66" i="46"/>
  <c r="D58" i="46"/>
  <c r="E70" i="46"/>
  <c r="E58" i="46"/>
  <c r="F66" i="46"/>
  <c r="G70" i="46"/>
  <c r="G54" i="46"/>
  <c r="H58" i="46"/>
  <c r="I62" i="46"/>
  <c r="J66" i="46"/>
  <c r="K71" i="46"/>
  <c r="K55" i="46"/>
  <c r="L59" i="46"/>
  <c r="M63" i="46"/>
  <c r="Q63" i="46"/>
  <c r="I51" i="46"/>
  <c r="I60" i="46"/>
  <c r="I52" i="46"/>
  <c r="J64" i="46"/>
  <c r="J52" i="46"/>
  <c r="K65" i="46"/>
  <c r="K57" i="46"/>
  <c r="L69" i="46"/>
  <c r="L61" i="46"/>
  <c r="M69" i="46"/>
  <c r="M61" i="46"/>
  <c r="M53" i="46"/>
  <c r="N65" i="46"/>
  <c r="R51" i="46"/>
  <c r="I54" i="46"/>
  <c r="B52" i="46"/>
  <c r="B68" i="46"/>
  <c r="B64" i="46"/>
  <c r="B60" i="46"/>
  <c r="B56" i="46"/>
  <c r="E71" i="46"/>
  <c r="E67" i="46"/>
  <c r="E55" i="46"/>
  <c r="F71" i="46"/>
  <c r="F67" i="46"/>
  <c r="F63" i="46"/>
  <c r="F59" i="46"/>
  <c r="F55" i="46"/>
  <c r="G67" i="46"/>
  <c r="G59" i="46"/>
  <c r="H71" i="46"/>
  <c r="H63" i="46"/>
  <c r="W63" i="46" s="1"/>
  <c r="H55" i="46"/>
  <c r="I67" i="46"/>
  <c r="I59" i="46"/>
  <c r="J71" i="46"/>
  <c r="J63" i="46"/>
  <c r="J55" i="46"/>
  <c r="K51" i="46"/>
  <c r="K68" i="46"/>
  <c r="K64" i="46"/>
  <c r="K60" i="46"/>
  <c r="K56" i="46"/>
  <c r="K52" i="46"/>
  <c r="L68" i="46"/>
  <c r="L64" i="46"/>
  <c r="L60" i="46"/>
  <c r="L56" i="46"/>
  <c r="L52" i="46"/>
  <c r="M68" i="46"/>
  <c r="M64" i="46"/>
  <c r="M60" i="46"/>
  <c r="M56" i="46"/>
  <c r="M52" i="46"/>
  <c r="N68" i="46"/>
  <c r="N64" i="46"/>
  <c r="N60" i="46"/>
  <c r="N56" i="46"/>
  <c r="N52" i="46"/>
  <c r="O68" i="46"/>
  <c r="O64" i="46"/>
  <c r="O60" i="46"/>
  <c r="O56" i="46"/>
  <c r="O52" i="46"/>
  <c r="P68" i="46"/>
  <c r="P64" i="46"/>
  <c r="P60" i="46"/>
  <c r="P56" i="46"/>
  <c r="P52" i="46"/>
  <c r="Q68" i="46"/>
  <c r="Q64" i="46"/>
  <c r="Q60" i="46"/>
  <c r="Q56" i="46"/>
  <c r="Q52" i="46"/>
  <c r="R68" i="46"/>
  <c r="R64" i="46"/>
  <c r="R60" i="46"/>
  <c r="R56" i="46"/>
  <c r="R52" i="46"/>
  <c r="S65" i="46"/>
  <c r="S61" i="46"/>
  <c r="S57" i="46"/>
  <c r="S53" i="46"/>
  <c r="T65" i="46"/>
  <c r="T61" i="46"/>
  <c r="T57" i="46"/>
  <c r="T53" i="46"/>
  <c r="S71" i="46"/>
  <c r="E51" i="46"/>
  <c r="C68" i="46"/>
  <c r="C64" i="46"/>
  <c r="C60" i="46"/>
  <c r="C56" i="46"/>
  <c r="C52" i="46"/>
  <c r="D68" i="46"/>
  <c r="D64" i="46"/>
  <c r="D60" i="46"/>
  <c r="D56" i="46"/>
  <c r="D52" i="46"/>
  <c r="E68" i="46"/>
  <c r="E64" i="46"/>
  <c r="E60" i="46"/>
  <c r="E56" i="46"/>
  <c r="E52" i="46"/>
  <c r="F68" i="46"/>
  <c r="F64" i="46"/>
  <c r="F60" i="46"/>
  <c r="F56" i="46"/>
  <c r="F52" i="46"/>
  <c r="G68" i="46"/>
  <c r="G64" i="46"/>
  <c r="G60" i="46"/>
  <c r="G56" i="46"/>
  <c r="G52" i="46"/>
  <c r="H68" i="46"/>
  <c r="H64" i="46"/>
  <c r="W64" i="46" s="1"/>
  <c r="H60" i="46"/>
  <c r="H56" i="46"/>
  <c r="H52" i="46"/>
  <c r="I64" i="46"/>
  <c r="I56" i="46"/>
  <c r="J68" i="46"/>
  <c r="J60" i="46"/>
  <c r="J56" i="46"/>
  <c r="K69" i="46"/>
  <c r="K61" i="46"/>
  <c r="K53" i="46"/>
  <c r="L65" i="46"/>
  <c r="L57" i="46"/>
  <c r="L53" i="46"/>
  <c r="M65" i="46"/>
  <c r="M57" i="46"/>
  <c r="N69" i="46"/>
  <c r="N61" i="46"/>
  <c r="J51" i="46"/>
  <c r="C66" i="46"/>
  <c r="G62" i="46"/>
  <c r="J58" i="46"/>
  <c r="N58" i="46"/>
  <c r="R58" i="46"/>
  <c r="B71" i="46"/>
  <c r="B67" i="46"/>
  <c r="B63" i="46"/>
  <c r="B59" i="46"/>
  <c r="Y59" i="46" s="1"/>
  <c r="B55" i="46"/>
  <c r="C51" i="46"/>
  <c r="G51" i="46"/>
  <c r="L51" i="46"/>
  <c r="E66" i="46"/>
  <c r="E62" i="46"/>
  <c r="F70" i="46"/>
  <c r="F62" i="46"/>
  <c r="F54" i="46"/>
  <c r="G66" i="46"/>
  <c r="G58" i="46"/>
  <c r="H70" i="46"/>
  <c r="W70" i="46" s="1"/>
  <c r="H62" i="46"/>
  <c r="H54" i="46"/>
  <c r="W54" i="46" s="1"/>
  <c r="I66" i="46"/>
  <c r="I58" i="46"/>
  <c r="J70" i="46"/>
  <c r="J62" i="46"/>
  <c r="J54" i="46"/>
  <c r="K67" i="46"/>
  <c r="K59" i="46"/>
  <c r="L71" i="46"/>
  <c r="L63" i="46"/>
  <c r="L55" i="46"/>
  <c r="M67" i="46"/>
  <c r="M59" i="46"/>
  <c r="N71" i="46"/>
  <c r="N63" i="46"/>
  <c r="N55" i="46"/>
  <c r="O67" i="46"/>
  <c r="O59" i="46"/>
  <c r="P71" i="46"/>
  <c r="P63" i="46"/>
  <c r="Q67" i="46"/>
  <c r="Q59" i="46"/>
  <c r="R71" i="46"/>
  <c r="R63" i="46"/>
  <c r="R55" i="46"/>
  <c r="S51" i="46"/>
  <c r="S68" i="46"/>
  <c r="S64" i="46"/>
  <c r="S60" i="46"/>
  <c r="S56" i="46"/>
  <c r="S52" i="46"/>
  <c r="T68" i="46"/>
  <c r="T64" i="46"/>
  <c r="T60" i="46"/>
  <c r="T56" i="46"/>
  <c r="T52" i="46"/>
  <c r="T72" i="46" s="1"/>
  <c r="N51" i="46"/>
  <c r="O70" i="46"/>
  <c r="O54" i="46"/>
  <c r="P58" i="46"/>
  <c r="S70" i="46"/>
  <c r="S54" i="46"/>
  <c r="T58" i="46"/>
  <c r="N57" i="46"/>
  <c r="N53" i="46"/>
  <c r="O69" i="46"/>
  <c r="O65" i="46"/>
  <c r="O61" i="46"/>
  <c r="O57" i="46"/>
  <c r="O53" i="46"/>
  <c r="P69" i="46"/>
  <c r="P65" i="46"/>
  <c r="P61" i="46"/>
  <c r="P57" i="46"/>
  <c r="P53" i="46"/>
  <c r="Q69" i="46"/>
  <c r="Q65" i="46"/>
  <c r="Q61" i="46"/>
  <c r="Q57" i="46"/>
  <c r="Q53" i="46"/>
  <c r="R69" i="46"/>
  <c r="R65" i="46"/>
  <c r="R61" i="46"/>
  <c r="R57" i="46"/>
  <c r="R53" i="46"/>
  <c r="V31" i="39"/>
  <c r="V35" i="39"/>
  <c r="V39" i="39"/>
  <c r="V43" i="39"/>
  <c r="V47" i="39"/>
  <c r="V70" i="42"/>
  <c r="V66" i="42"/>
  <c r="V62" i="42"/>
  <c r="V58" i="42"/>
  <c r="V54" i="42"/>
  <c r="V69" i="42"/>
  <c r="V65" i="42"/>
  <c r="V61" i="42"/>
  <c r="V57" i="42"/>
  <c r="V53" i="42"/>
  <c r="V40" i="42"/>
  <c r="V36" i="42"/>
  <c r="V32" i="42"/>
  <c r="V52" i="42"/>
  <c r="V68" i="42"/>
  <c r="V64" i="42"/>
  <c r="V60" i="42"/>
  <c r="V56" i="42"/>
  <c r="V44" i="42"/>
  <c r="V26" i="42"/>
  <c r="V28" i="42"/>
  <c r="V46" i="42"/>
  <c r="V45" i="42"/>
  <c r="V42" i="42"/>
  <c r="V41" i="42"/>
  <c r="V38" i="42"/>
  <c r="V37" i="42"/>
  <c r="V34" i="42"/>
  <c r="V33" i="42"/>
  <c r="V30" i="42"/>
  <c r="V29" i="42"/>
  <c r="V48" i="42"/>
  <c r="V47" i="42"/>
  <c r="V43" i="42"/>
  <c r="V39" i="42"/>
  <c r="V35" i="42"/>
  <c r="V31" i="42"/>
  <c r="V33" i="39"/>
  <c r="V37" i="39"/>
  <c r="V41" i="39"/>
  <c r="V45" i="39"/>
  <c r="V49" i="39"/>
  <c r="V30" i="39"/>
  <c r="V32" i="39"/>
  <c r="V34" i="39"/>
  <c r="V36" i="39"/>
  <c r="V38" i="39"/>
  <c r="V40" i="39"/>
  <c r="V42" i="39"/>
  <c r="V44" i="39"/>
  <c r="V46" i="39"/>
  <c r="V48" i="39"/>
  <c r="V29" i="39"/>
  <c r="L73" i="46" l="1"/>
  <c r="L74" i="46"/>
  <c r="L75" i="46"/>
  <c r="W65" i="46"/>
  <c r="Q75" i="46"/>
  <c r="Q73" i="46"/>
  <c r="Q74" i="46"/>
  <c r="W67" i="46"/>
  <c r="Y57" i="46"/>
  <c r="Y54" i="46"/>
  <c r="T75" i="46"/>
  <c r="S73" i="46"/>
  <c r="S74" i="46"/>
  <c r="S75" i="46"/>
  <c r="G73" i="46"/>
  <c r="G74" i="46"/>
  <c r="G75" i="46"/>
  <c r="Y63" i="46"/>
  <c r="J75" i="46"/>
  <c r="J73" i="46"/>
  <c r="J74" i="46"/>
  <c r="W68" i="46"/>
  <c r="K73" i="46"/>
  <c r="K74" i="46"/>
  <c r="K75" i="46"/>
  <c r="W71" i="46"/>
  <c r="Y60" i="46"/>
  <c r="B72" i="46"/>
  <c r="Y53" i="46"/>
  <c r="H72" i="46"/>
  <c r="H74" i="46"/>
  <c r="H73" i="46"/>
  <c r="H75" i="46"/>
  <c r="W59" i="46"/>
  <c r="Y65" i="46"/>
  <c r="W57" i="46"/>
  <c r="D74" i="46"/>
  <c r="D73" i="46"/>
  <c r="D75" i="46"/>
  <c r="Y70" i="46"/>
  <c r="O73" i="46"/>
  <c r="O74" i="46"/>
  <c r="O75" i="46"/>
  <c r="T73" i="46"/>
  <c r="X52" i="46"/>
  <c r="Y52" i="46"/>
  <c r="P72" i="46"/>
  <c r="N73" i="46"/>
  <c r="N75" i="46"/>
  <c r="N74" i="46"/>
  <c r="C74" i="46"/>
  <c r="C75" i="46"/>
  <c r="C73" i="46"/>
  <c r="Y67" i="46"/>
  <c r="W56" i="46"/>
  <c r="Y64" i="46"/>
  <c r="R75" i="46"/>
  <c r="R73" i="46"/>
  <c r="R74" i="46"/>
  <c r="Y61" i="46"/>
  <c r="W53" i="46"/>
  <c r="M75" i="46"/>
  <c r="M73" i="46"/>
  <c r="M74" i="46"/>
  <c r="Y58" i="46"/>
  <c r="F75" i="46"/>
  <c r="F73" i="46"/>
  <c r="F74" i="46"/>
  <c r="W69" i="46"/>
  <c r="Y66" i="46"/>
  <c r="P74" i="46"/>
  <c r="P73" i="46"/>
  <c r="P75" i="46"/>
  <c r="U74" i="46"/>
  <c r="U75" i="46"/>
  <c r="U73" i="46"/>
  <c r="U72" i="46"/>
  <c r="T74" i="46"/>
  <c r="O72" i="46"/>
  <c r="Y56" i="46"/>
  <c r="W62" i="46"/>
  <c r="Y55" i="46"/>
  <c r="Y71" i="46"/>
  <c r="W60" i="46"/>
  <c r="E74" i="46"/>
  <c r="E75" i="46"/>
  <c r="E73" i="46"/>
  <c r="W55" i="46"/>
  <c r="Y68" i="46"/>
  <c r="I75" i="46"/>
  <c r="I73" i="46"/>
  <c r="I74" i="46"/>
  <c r="W58" i="46"/>
  <c r="Y69" i="46"/>
  <c r="W61" i="46"/>
  <c r="W66" i="46"/>
  <c r="Y62" i="46"/>
  <c r="Y51" i="46"/>
  <c r="B74" i="46"/>
  <c r="B73" i="46"/>
  <c r="X71" i="46"/>
  <c r="V71" i="46"/>
  <c r="X61" i="46"/>
  <c r="V61" i="46"/>
  <c r="X69" i="46"/>
  <c r="V69" i="46"/>
  <c r="X63" i="46"/>
  <c r="V63" i="46"/>
  <c r="X56" i="46"/>
  <c r="V56" i="46"/>
  <c r="V52" i="46"/>
  <c r="X57" i="46"/>
  <c r="V57" i="46"/>
  <c r="X54" i="46"/>
  <c r="V54" i="46"/>
  <c r="X55" i="46"/>
  <c r="V55" i="46"/>
  <c r="X64" i="46"/>
  <c r="V64" i="46"/>
  <c r="X58" i="46"/>
  <c r="V58" i="46"/>
  <c r="X66" i="46"/>
  <c r="V66" i="46"/>
  <c r="X59" i="46"/>
  <c r="V59" i="46"/>
  <c r="X68" i="46"/>
  <c r="V68" i="46"/>
  <c r="X62" i="46"/>
  <c r="V62" i="46"/>
  <c r="X67" i="46"/>
  <c r="V67" i="46"/>
  <c r="X60" i="46"/>
  <c r="V60" i="46"/>
  <c r="X53" i="46"/>
  <c r="V53" i="46"/>
  <c r="X65" i="46"/>
  <c r="V65" i="46"/>
  <c r="X70" i="46"/>
  <c r="V70" i="46"/>
  <c r="L72" i="46"/>
  <c r="K72" i="46"/>
  <c r="N72" i="46"/>
  <c r="S72" i="46"/>
  <c r="I72" i="46"/>
  <c r="Q72" i="46"/>
  <c r="E72" i="46"/>
  <c r="R72" i="46"/>
  <c r="G72" i="46"/>
  <c r="J72" i="46"/>
  <c r="M72" i="46"/>
  <c r="F72" i="46"/>
  <c r="D72" i="46"/>
  <c r="C72" i="46"/>
  <c r="Q26" i="39"/>
  <c r="P25" i="39"/>
  <c r="Q25" i="39"/>
  <c r="M26" i="39"/>
  <c r="M25" i="39"/>
  <c r="L25" i="39"/>
  <c r="L26" i="39"/>
  <c r="K26" i="39"/>
  <c r="K25" i="39"/>
  <c r="I26" i="39"/>
  <c r="I25" i="39"/>
  <c r="H26" i="39"/>
  <c r="H25" i="39"/>
  <c r="C26" i="39"/>
  <c r="D26" i="39"/>
  <c r="E26" i="39"/>
  <c r="F26" i="39"/>
  <c r="G26" i="39"/>
  <c r="J26" i="39"/>
  <c r="N26" i="39"/>
  <c r="O26" i="39"/>
  <c r="P26" i="39"/>
  <c r="T26" i="39"/>
  <c r="B26" i="39"/>
  <c r="E25" i="39"/>
  <c r="F25" i="39"/>
  <c r="G25" i="39"/>
  <c r="J25" i="39"/>
  <c r="N25" i="39"/>
  <c r="O25" i="39"/>
  <c r="T25" i="39"/>
  <c r="B25" i="39"/>
  <c r="C25" i="39"/>
  <c r="D25" i="39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3" i="5"/>
  <c r="F4" i="5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G4" i="5"/>
  <c r="H3" i="5"/>
  <c r="O3" i="5"/>
  <c r="M4" i="5"/>
  <c r="N4" i="5"/>
  <c r="M5" i="5"/>
  <c r="N5" i="5" s="1"/>
  <c r="M6" i="5"/>
  <c r="N6" i="5"/>
  <c r="M7" i="5"/>
  <c r="N7" i="5" s="1"/>
  <c r="M8" i="5"/>
  <c r="N8" i="5"/>
  <c r="M9" i="5"/>
  <c r="N9" i="5" s="1"/>
  <c r="M10" i="5"/>
  <c r="N10" i="5" s="1"/>
  <c r="M11" i="5"/>
  <c r="N11" i="5" s="1"/>
  <c r="M12" i="5"/>
  <c r="N12" i="5"/>
  <c r="M13" i="5"/>
  <c r="N13" i="5" s="1"/>
  <c r="M14" i="5"/>
  <c r="N14" i="5"/>
  <c r="M15" i="5"/>
  <c r="N15" i="5" s="1"/>
  <c r="M16" i="5"/>
  <c r="N16" i="5"/>
  <c r="M17" i="5"/>
  <c r="N17" i="5" s="1"/>
  <c r="M18" i="5"/>
  <c r="N18" i="5" s="1"/>
  <c r="M19" i="5"/>
  <c r="N19" i="5" s="1"/>
  <c r="M20" i="5"/>
  <c r="N20" i="5"/>
  <c r="M21" i="5"/>
  <c r="N21" i="5" s="1"/>
  <c r="M22" i="5"/>
  <c r="N22" i="5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3" i="3"/>
  <c r="G3" i="38"/>
  <c r="F23" i="38"/>
  <c r="E23" i="38"/>
  <c r="F22" i="38"/>
  <c r="E22" i="38"/>
  <c r="E21" i="38"/>
  <c r="F21" i="38" s="1"/>
  <c r="F20" i="38"/>
  <c r="E20" i="38"/>
  <c r="E19" i="38"/>
  <c r="F19" i="38" s="1"/>
  <c r="F18" i="38"/>
  <c r="E18" i="38"/>
  <c r="E17" i="38"/>
  <c r="F17" i="38" s="1"/>
  <c r="F16" i="38"/>
  <c r="E16" i="38"/>
  <c r="E15" i="38"/>
  <c r="F15" i="38" s="1"/>
  <c r="F14" i="38"/>
  <c r="E14" i="38"/>
  <c r="E13" i="38"/>
  <c r="F13" i="38" s="1"/>
  <c r="F12" i="38"/>
  <c r="E12" i="38"/>
  <c r="E11" i="38"/>
  <c r="F11" i="38" s="1"/>
  <c r="F10" i="38"/>
  <c r="E10" i="38"/>
  <c r="E9" i="38"/>
  <c r="F9" i="38" s="1"/>
  <c r="F8" i="38"/>
  <c r="E8" i="38"/>
  <c r="E7" i="38"/>
  <c r="F7" i="38" s="1"/>
  <c r="F6" i="38"/>
  <c r="E6" i="38"/>
  <c r="E5" i="38"/>
  <c r="F5" i="38" s="1"/>
  <c r="F4" i="38"/>
  <c r="E4" i="38"/>
  <c r="F23" i="31"/>
  <c r="E23" i="31"/>
  <c r="E22" i="31"/>
  <c r="F22" i="31" s="1"/>
  <c r="E21" i="31"/>
  <c r="F21" i="31" s="1"/>
  <c r="E20" i="31"/>
  <c r="F20" i="31" s="1"/>
  <c r="E19" i="31"/>
  <c r="F19" i="31" s="1"/>
  <c r="E18" i="31"/>
  <c r="F18" i="31" s="1"/>
  <c r="E17" i="31"/>
  <c r="F17" i="31" s="1"/>
  <c r="E16" i="31"/>
  <c r="F16" i="31" s="1"/>
  <c r="E15" i="31"/>
  <c r="F15" i="31" s="1"/>
  <c r="E14" i="31"/>
  <c r="F14" i="31" s="1"/>
  <c r="E13" i="31"/>
  <c r="F13" i="31" s="1"/>
  <c r="E12" i="31"/>
  <c r="F12" i="31" s="1"/>
  <c r="E11" i="31"/>
  <c r="F11" i="31" s="1"/>
  <c r="E10" i="31"/>
  <c r="F10" i="31" s="1"/>
  <c r="E9" i="31"/>
  <c r="F9" i="31" s="1"/>
  <c r="E8" i="31"/>
  <c r="F8" i="31" s="1"/>
  <c r="E7" i="31"/>
  <c r="F7" i="31" s="1"/>
  <c r="E6" i="31"/>
  <c r="F6" i="31" s="1"/>
  <c r="E5" i="31"/>
  <c r="F5" i="31" s="1"/>
  <c r="E4" i="31"/>
  <c r="F4" i="31" s="1"/>
  <c r="G3" i="31"/>
  <c r="E23" i="30"/>
  <c r="F23" i="30" s="1"/>
  <c r="E22" i="30"/>
  <c r="F22" i="30" s="1"/>
  <c r="E21" i="30"/>
  <c r="F21" i="30" s="1"/>
  <c r="E20" i="30"/>
  <c r="F20" i="30" s="1"/>
  <c r="E19" i="30"/>
  <c r="F19" i="30" s="1"/>
  <c r="E18" i="30"/>
  <c r="F18" i="30" s="1"/>
  <c r="E17" i="30"/>
  <c r="F17" i="30" s="1"/>
  <c r="E16" i="30"/>
  <c r="F16" i="30" s="1"/>
  <c r="E15" i="30"/>
  <c r="F15" i="30" s="1"/>
  <c r="E14" i="30"/>
  <c r="F14" i="30" s="1"/>
  <c r="E13" i="30"/>
  <c r="F13" i="30" s="1"/>
  <c r="E12" i="30"/>
  <c r="F12" i="30" s="1"/>
  <c r="E11" i="30"/>
  <c r="F11" i="30" s="1"/>
  <c r="E10" i="30"/>
  <c r="F10" i="30" s="1"/>
  <c r="E9" i="30"/>
  <c r="F9" i="30" s="1"/>
  <c r="E8" i="30"/>
  <c r="F8" i="30" s="1"/>
  <c r="E7" i="30"/>
  <c r="F7" i="30" s="1"/>
  <c r="E6" i="30"/>
  <c r="F6" i="30" s="1"/>
  <c r="E5" i="30"/>
  <c r="F5" i="30" s="1"/>
  <c r="E4" i="30"/>
  <c r="F4" i="30" s="1"/>
  <c r="G3" i="30"/>
  <c r="E23" i="28"/>
  <c r="F23" i="28" s="1"/>
  <c r="E22" i="28"/>
  <c r="F22" i="28" s="1"/>
  <c r="E21" i="28"/>
  <c r="F21" i="28" s="1"/>
  <c r="E20" i="28"/>
  <c r="F20" i="28" s="1"/>
  <c r="E19" i="28"/>
  <c r="F19" i="28" s="1"/>
  <c r="E18" i="28"/>
  <c r="F18" i="28" s="1"/>
  <c r="E17" i="28"/>
  <c r="F17" i="28" s="1"/>
  <c r="E16" i="28"/>
  <c r="F16" i="28" s="1"/>
  <c r="E15" i="28"/>
  <c r="F15" i="28" s="1"/>
  <c r="E14" i="28"/>
  <c r="F14" i="28" s="1"/>
  <c r="E13" i="28"/>
  <c r="F13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E6" i="28"/>
  <c r="F6" i="28" s="1"/>
  <c r="E5" i="28"/>
  <c r="F5" i="28" s="1"/>
  <c r="E4" i="28"/>
  <c r="F4" i="28" s="1"/>
  <c r="G3" i="28"/>
  <c r="E23" i="27"/>
  <c r="F23" i="27" s="1"/>
  <c r="E22" i="27"/>
  <c r="F22" i="27" s="1"/>
  <c r="E21" i="27"/>
  <c r="F21" i="27" s="1"/>
  <c r="E20" i="27"/>
  <c r="F20" i="27" s="1"/>
  <c r="E19" i="27"/>
  <c r="F19" i="27" s="1"/>
  <c r="E18" i="27"/>
  <c r="F18" i="27" s="1"/>
  <c r="E17" i="27"/>
  <c r="F17" i="27" s="1"/>
  <c r="E16" i="27"/>
  <c r="F16" i="27" s="1"/>
  <c r="E15" i="27"/>
  <c r="F15" i="27" s="1"/>
  <c r="E14" i="27"/>
  <c r="F14" i="27" s="1"/>
  <c r="E13" i="27"/>
  <c r="F13" i="27" s="1"/>
  <c r="E12" i="27"/>
  <c r="F12" i="27" s="1"/>
  <c r="E11" i="27"/>
  <c r="F11" i="27" s="1"/>
  <c r="E10" i="27"/>
  <c r="F10" i="27" s="1"/>
  <c r="E9" i="27"/>
  <c r="F9" i="27" s="1"/>
  <c r="E8" i="27"/>
  <c r="F8" i="27" s="1"/>
  <c r="E7" i="27"/>
  <c r="F7" i="27" s="1"/>
  <c r="E6" i="27"/>
  <c r="F6" i="27" s="1"/>
  <c r="E5" i="27"/>
  <c r="F5" i="27" s="1"/>
  <c r="E4" i="27"/>
  <c r="F4" i="27" s="1"/>
  <c r="G3" i="27"/>
  <c r="E23" i="26"/>
  <c r="F23" i="26" s="1"/>
  <c r="E22" i="26"/>
  <c r="F22" i="26" s="1"/>
  <c r="E21" i="26"/>
  <c r="F21" i="26" s="1"/>
  <c r="E20" i="26"/>
  <c r="F20" i="26" s="1"/>
  <c r="E19" i="26"/>
  <c r="F19" i="26" s="1"/>
  <c r="E18" i="26"/>
  <c r="F18" i="26" s="1"/>
  <c r="E17" i="26"/>
  <c r="F17" i="26" s="1"/>
  <c r="E16" i="26"/>
  <c r="F16" i="26" s="1"/>
  <c r="E15" i="26"/>
  <c r="F15" i="26" s="1"/>
  <c r="E14" i="26"/>
  <c r="F14" i="26" s="1"/>
  <c r="E13" i="26"/>
  <c r="F13" i="26" s="1"/>
  <c r="E12" i="26"/>
  <c r="F12" i="26" s="1"/>
  <c r="E11" i="26"/>
  <c r="F11" i="26" s="1"/>
  <c r="E10" i="26"/>
  <c r="F10" i="26" s="1"/>
  <c r="E9" i="26"/>
  <c r="F9" i="26" s="1"/>
  <c r="E8" i="26"/>
  <c r="F8" i="26" s="1"/>
  <c r="E7" i="26"/>
  <c r="F7" i="26" s="1"/>
  <c r="E6" i="26"/>
  <c r="F6" i="26" s="1"/>
  <c r="E5" i="26"/>
  <c r="F5" i="26" s="1"/>
  <c r="E4" i="26"/>
  <c r="F4" i="26" s="1"/>
  <c r="G3" i="26"/>
  <c r="F23" i="25"/>
  <c r="E23" i="25"/>
  <c r="E22" i="25"/>
  <c r="F22" i="25" s="1"/>
  <c r="E21" i="25"/>
  <c r="F21" i="25" s="1"/>
  <c r="E20" i="25"/>
  <c r="F20" i="25" s="1"/>
  <c r="E19" i="25"/>
  <c r="F19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12" i="25"/>
  <c r="F12" i="25" s="1"/>
  <c r="E11" i="25"/>
  <c r="F11" i="25" s="1"/>
  <c r="E10" i="25"/>
  <c r="F10" i="25" s="1"/>
  <c r="E9" i="25"/>
  <c r="F9" i="25" s="1"/>
  <c r="E8" i="25"/>
  <c r="F8" i="25" s="1"/>
  <c r="E7" i="25"/>
  <c r="F7" i="25" s="1"/>
  <c r="E6" i="25"/>
  <c r="F6" i="25" s="1"/>
  <c r="E5" i="25"/>
  <c r="F5" i="25" s="1"/>
  <c r="E4" i="25"/>
  <c r="F4" i="25" s="1"/>
  <c r="G3" i="25"/>
  <c r="G3" i="21"/>
  <c r="F23" i="21"/>
  <c r="E23" i="21"/>
  <c r="F22" i="21"/>
  <c r="E22" i="21"/>
  <c r="E21" i="21"/>
  <c r="F21" i="21" s="1"/>
  <c r="F20" i="21"/>
  <c r="E20" i="21"/>
  <c r="E19" i="21"/>
  <c r="F19" i="21" s="1"/>
  <c r="F18" i="21"/>
  <c r="E18" i="21"/>
  <c r="E17" i="21"/>
  <c r="F17" i="21" s="1"/>
  <c r="F16" i="21"/>
  <c r="E16" i="21"/>
  <c r="E15" i="21"/>
  <c r="F15" i="21" s="1"/>
  <c r="F14" i="21"/>
  <c r="E14" i="21"/>
  <c r="E13" i="21"/>
  <c r="F13" i="21" s="1"/>
  <c r="F12" i="21"/>
  <c r="E12" i="21"/>
  <c r="E11" i="21"/>
  <c r="F11" i="21" s="1"/>
  <c r="F10" i="21"/>
  <c r="E10" i="21"/>
  <c r="E9" i="21"/>
  <c r="F9" i="21" s="1"/>
  <c r="F8" i="21"/>
  <c r="E8" i="21"/>
  <c r="E7" i="21"/>
  <c r="F7" i="21" s="1"/>
  <c r="F6" i="21"/>
  <c r="E6" i="21"/>
  <c r="E5" i="21"/>
  <c r="F5" i="21" s="1"/>
  <c r="F4" i="21"/>
  <c r="E4" i="21"/>
  <c r="G3" i="17"/>
  <c r="G3" i="18"/>
  <c r="F23" i="18"/>
  <c r="E23" i="18"/>
  <c r="E22" i="18"/>
  <c r="F22" i="18" s="1"/>
  <c r="E21" i="18"/>
  <c r="F21" i="18" s="1"/>
  <c r="E20" i="18"/>
  <c r="F20" i="18" s="1"/>
  <c r="E19" i="18"/>
  <c r="F19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E9" i="18"/>
  <c r="F9" i="18" s="1"/>
  <c r="E8" i="18"/>
  <c r="F8" i="18" s="1"/>
  <c r="E7" i="18"/>
  <c r="F7" i="18" s="1"/>
  <c r="E6" i="18"/>
  <c r="F6" i="18" s="1"/>
  <c r="E5" i="18"/>
  <c r="F5" i="18" s="1"/>
  <c r="E4" i="18"/>
  <c r="F4" i="18" s="1"/>
  <c r="F23" i="17"/>
  <c r="E23" i="17"/>
  <c r="F22" i="17"/>
  <c r="E22" i="17"/>
  <c r="E21" i="17"/>
  <c r="F21" i="17" s="1"/>
  <c r="F20" i="17"/>
  <c r="E20" i="17"/>
  <c r="E19" i="17"/>
  <c r="F19" i="17" s="1"/>
  <c r="F18" i="17"/>
  <c r="E18" i="17"/>
  <c r="E17" i="17"/>
  <c r="F17" i="17" s="1"/>
  <c r="F16" i="17"/>
  <c r="E16" i="17"/>
  <c r="E15" i="17"/>
  <c r="F15" i="17" s="1"/>
  <c r="F14" i="17"/>
  <c r="E14" i="17"/>
  <c r="E13" i="17"/>
  <c r="F13" i="17" s="1"/>
  <c r="F12" i="17"/>
  <c r="E12" i="17"/>
  <c r="E11" i="17"/>
  <c r="F11" i="17" s="1"/>
  <c r="F10" i="17"/>
  <c r="E10" i="17"/>
  <c r="E9" i="17"/>
  <c r="F9" i="17" s="1"/>
  <c r="F8" i="17"/>
  <c r="E8" i="17"/>
  <c r="E7" i="17"/>
  <c r="F7" i="17" s="1"/>
  <c r="F6" i="17"/>
  <c r="E6" i="17"/>
  <c r="E5" i="17"/>
  <c r="F5" i="17" s="1"/>
  <c r="F4" i="17"/>
  <c r="E4" i="17"/>
  <c r="E23" i="12"/>
  <c r="F23" i="12" s="1"/>
  <c r="E22" i="12"/>
  <c r="F22" i="12" s="1"/>
  <c r="E21" i="12"/>
  <c r="F21" i="12" s="1"/>
  <c r="E20" i="12"/>
  <c r="F20" i="12" s="1"/>
  <c r="E19" i="12"/>
  <c r="F19" i="12" s="1"/>
  <c r="E18" i="12"/>
  <c r="F18" i="12" s="1"/>
  <c r="E17" i="12"/>
  <c r="F17" i="12" s="1"/>
  <c r="E16" i="12"/>
  <c r="F16" i="12" s="1"/>
  <c r="E15" i="12"/>
  <c r="F15" i="12" s="1"/>
  <c r="E14" i="12"/>
  <c r="F14" i="12" s="1"/>
  <c r="E13" i="12"/>
  <c r="F13" i="12" s="1"/>
  <c r="E12" i="12"/>
  <c r="F12" i="12" s="1"/>
  <c r="E11" i="12"/>
  <c r="F11" i="12" s="1"/>
  <c r="E10" i="12"/>
  <c r="F10" i="12" s="1"/>
  <c r="E9" i="12"/>
  <c r="F9" i="12" s="1"/>
  <c r="E8" i="12"/>
  <c r="F8" i="12" s="1"/>
  <c r="E7" i="12"/>
  <c r="F7" i="12" s="1"/>
  <c r="E6" i="12"/>
  <c r="F6" i="12" s="1"/>
  <c r="E5" i="12"/>
  <c r="F5" i="12" s="1"/>
  <c r="E4" i="12"/>
  <c r="F4" i="12" s="1"/>
  <c r="G3" i="12"/>
  <c r="F23" i="11"/>
  <c r="E23" i="11"/>
  <c r="E22" i="11"/>
  <c r="F22" i="11" s="1"/>
  <c r="F21" i="11"/>
  <c r="E21" i="11"/>
  <c r="E20" i="11"/>
  <c r="F20" i="11" s="1"/>
  <c r="F19" i="11"/>
  <c r="E19" i="11"/>
  <c r="E18" i="11"/>
  <c r="F18" i="11" s="1"/>
  <c r="F17" i="11"/>
  <c r="E17" i="11"/>
  <c r="E16" i="11"/>
  <c r="F16" i="11" s="1"/>
  <c r="F15" i="11"/>
  <c r="E15" i="11"/>
  <c r="E14" i="11"/>
  <c r="F14" i="11" s="1"/>
  <c r="F13" i="11"/>
  <c r="E13" i="11"/>
  <c r="E12" i="11"/>
  <c r="F12" i="11" s="1"/>
  <c r="F11" i="11"/>
  <c r="E11" i="11"/>
  <c r="E10" i="11"/>
  <c r="F10" i="11" s="1"/>
  <c r="F9" i="11"/>
  <c r="E9" i="11"/>
  <c r="E8" i="11"/>
  <c r="F8" i="11" s="1"/>
  <c r="F7" i="11"/>
  <c r="E7" i="11"/>
  <c r="E6" i="11"/>
  <c r="F6" i="11" s="1"/>
  <c r="F5" i="11"/>
  <c r="E5" i="11"/>
  <c r="E4" i="11"/>
  <c r="F4" i="11" s="1"/>
  <c r="G3" i="11"/>
  <c r="F23" i="10"/>
  <c r="E23" i="10"/>
  <c r="E22" i="10"/>
  <c r="F22" i="10" s="1"/>
  <c r="E21" i="10"/>
  <c r="F21" i="10" s="1"/>
  <c r="E20" i="10"/>
  <c r="F20" i="10" s="1"/>
  <c r="E19" i="10"/>
  <c r="F19" i="10" s="1"/>
  <c r="F18" i="10"/>
  <c r="E18" i="10"/>
  <c r="E17" i="10"/>
  <c r="F17" i="10" s="1"/>
  <c r="F16" i="10"/>
  <c r="E16" i="10"/>
  <c r="E15" i="10"/>
  <c r="F15" i="10" s="1"/>
  <c r="F14" i="10"/>
  <c r="E14" i="10"/>
  <c r="E13" i="10"/>
  <c r="F13" i="10" s="1"/>
  <c r="F12" i="10"/>
  <c r="E12" i="10"/>
  <c r="E11" i="10"/>
  <c r="F11" i="10" s="1"/>
  <c r="F10" i="10"/>
  <c r="E10" i="10"/>
  <c r="E9" i="10"/>
  <c r="F9" i="10" s="1"/>
  <c r="F8" i="10"/>
  <c r="E8" i="10"/>
  <c r="E7" i="10"/>
  <c r="F7" i="10" s="1"/>
  <c r="F6" i="10"/>
  <c r="E6" i="10"/>
  <c r="E5" i="10"/>
  <c r="F5" i="10" s="1"/>
  <c r="F4" i="10"/>
  <c r="E4" i="10"/>
  <c r="G3" i="10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3" i="6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3" i="4"/>
  <c r="H3" i="6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F8" i="6"/>
  <c r="G8" i="6" s="1"/>
  <c r="F7" i="6"/>
  <c r="G7" i="6" s="1"/>
  <c r="F6" i="6"/>
  <c r="G6" i="6" s="1"/>
  <c r="F5" i="6"/>
  <c r="G5" i="6" s="1"/>
  <c r="F4" i="6"/>
  <c r="G4" i="6" s="1"/>
  <c r="H3" i="4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F4" i="4"/>
  <c r="G4" i="4" s="1"/>
  <c r="H3" i="2"/>
  <c r="H3" i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4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3" i="1"/>
  <c r="W72" i="46" l="1"/>
  <c r="W74" i="46"/>
  <c r="W73" i="46"/>
  <c r="X75" i="46"/>
  <c r="X74" i="46"/>
  <c r="X73" i="46"/>
  <c r="X72" i="46"/>
  <c r="V73" i="46"/>
  <c r="V72" i="46"/>
  <c r="A37" i="42"/>
  <c r="A17" i="42"/>
  <c r="A65" i="42"/>
  <c r="A54" i="42"/>
  <c r="A36" i="42"/>
  <c r="A4" i="42"/>
  <c r="A60" i="42"/>
  <c r="A67" i="42"/>
  <c r="A41" i="42"/>
  <c r="A55" i="42"/>
  <c r="A43" i="42"/>
  <c r="A52" i="42"/>
  <c r="A24" i="42"/>
  <c r="A69" i="42"/>
  <c r="A51" i="42"/>
  <c r="A62" i="42"/>
  <c r="A31" i="42"/>
  <c r="A58" i="42"/>
  <c r="A47" i="42"/>
  <c r="A70" i="42"/>
  <c r="A12" i="42"/>
  <c r="A48" i="42"/>
  <c r="A46" i="42"/>
  <c r="A42" i="42"/>
  <c r="A11" i="42"/>
  <c r="A44" i="42"/>
  <c r="A10" i="42"/>
  <c r="A38" i="42"/>
  <c r="A39" i="42"/>
  <c r="A14" i="42"/>
  <c r="A68" i="42"/>
  <c r="A7" i="42"/>
  <c r="A20" i="42"/>
  <c r="A33" i="42"/>
  <c r="A13" i="42"/>
  <c r="A8" i="42"/>
  <c r="A64" i="42"/>
  <c r="A66" i="42"/>
  <c r="A71" i="42"/>
  <c r="A53" i="42"/>
  <c r="A6" i="42"/>
  <c r="A61" i="42"/>
  <c r="A5" i="42"/>
  <c r="A16" i="42"/>
  <c r="A59" i="42"/>
  <c r="A35" i="42"/>
  <c r="A18" i="42"/>
  <c r="A29" i="42"/>
  <c r="A22" i="42"/>
  <c r="A21" i="42"/>
  <c r="A56" i="42"/>
  <c r="A15" i="42"/>
  <c r="A40" i="42"/>
  <c r="A30" i="42"/>
  <c r="A63" i="42"/>
  <c r="A32" i="42"/>
  <c r="A19" i="42"/>
  <c r="A45" i="42"/>
  <c r="A34" i="42"/>
  <c r="A57" i="42"/>
  <c r="A28" i="42"/>
  <c r="A23" i="42"/>
  <c r="A9" i="42"/>
</calcChain>
</file>

<file path=xl/sharedStrings.xml><?xml version="1.0" encoding="utf-8"?>
<sst xmlns="http://schemas.openxmlformats.org/spreadsheetml/2006/main" count="656" uniqueCount="53">
  <si>
    <t xml:space="preserve">Point1: </t>
  </si>
  <si>
    <t xml:space="preserve">Point2: </t>
  </si>
  <si>
    <t>Distance [m]</t>
  </si>
  <si>
    <t xml:space="preserve"> Max. Elevation [m]</t>
  </si>
  <si>
    <t xml:space="preserve"> Mean Elevation [m]</t>
  </si>
  <si>
    <t xml:space="preserve"> Min. Elevation [m]</t>
  </si>
  <si>
    <t>norm dist</t>
  </si>
  <si>
    <t>rise</t>
  </si>
  <si>
    <t>slope</t>
  </si>
  <si>
    <t>Skewness</t>
  </si>
  <si>
    <t>Mean elevation</t>
  </si>
  <si>
    <t>Slope</t>
  </si>
  <si>
    <t>skewness</t>
  </si>
  <si>
    <t>kurtosis</t>
  </si>
  <si>
    <t>avg</t>
  </si>
  <si>
    <t>normalized at zero</t>
  </si>
  <si>
    <t>max values</t>
  </si>
  <si>
    <t>All avg</t>
  </si>
  <si>
    <t>east avg</t>
  </si>
  <si>
    <t>west avg</t>
  </si>
  <si>
    <t>west  avg</t>
  </si>
  <si>
    <t>avg all</t>
  </si>
  <si>
    <t>avg slope</t>
  </si>
  <si>
    <t>mean</t>
  </si>
  <si>
    <t>median</t>
  </si>
  <si>
    <t>std</t>
  </si>
  <si>
    <t>lowbound</t>
  </si>
  <si>
    <t>upper bound</t>
  </si>
  <si>
    <t>east std</t>
  </si>
  <si>
    <t>low bound</t>
  </si>
  <si>
    <t>up bound</t>
  </si>
  <si>
    <t>west std</t>
  </si>
  <si>
    <t>assymetry ratio</t>
  </si>
  <si>
    <t>bend 1</t>
  </si>
  <si>
    <t>bend 2</t>
  </si>
  <si>
    <t>bend 3</t>
  </si>
  <si>
    <t>bend 5</t>
  </si>
  <si>
    <t>bend 6</t>
  </si>
  <si>
    <t>bend 4</t>
  </si>
  <si>
    <t>bend 9</t>
  </si>
  <si>
    <t>bend 10</t>
  </si>
  <si>
    <t>bend 15</t>
  </si>
  <si>
    <t>bend 16</t>
  </si>
  <si>
    <t>bend 17</t>
  </si>
  <si>
    <t>bend 18</t>
  </si>
  <si>
    <t>bend 11</t>
  </si>
  <si>
    <t>bend 12</t>
  </si>
  <si>
    <t>bend 13</t>
  </si>
  <si>
    <t>bend 22</t>
  </si>
  <si>
    <t>bend 21</t>
  </si>
  <si>
    <t>bend 19</t>
  </si>
  <si>
    <t>bend 14</t>
  </si>
  <si>
    <t>bend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</si>
</sst>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'Width normalized'!$B$50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normalized'!$B$51:$B$71</c:f>
              <c:numCache>
                <c:formatCode>General</c:formatCode>
                <c:ptCount val="21"/>
                <c:pt idx="0">
                  <c:v>0.4339622641509433</c:v>
                </c:pt>
                <c:pt idx="1">
                  <c:v>0.47304582210242585</c:v>
                </c:pt>
                <c:pt idx="2">
                  <c:v>0.54851752021563327</c:v>
                </c:pt>
                <c:pt idx="3">
                  <c:v>0.67924528301886788</c:v>
                </c:pt>
                <c:pt idx="4">
                  <c:v>0.78167115902964956</c:v>
                </c:pt>
                <c:pt idx="5">
                  <c:v>0.89487870619946075</c:v>
                </c:pt>
                <c:pt idx="6">
                  <c:v>1</c:v>
                </c:pt>
                <c:pt idx="7">
                  <c:v>0.98517520215633414</c:v>
                </c:pt>
                <c:pt idx="8">
                  <c:v>0.92587601078167103</c:v>
                </c:pt>
                <c:pt idx="9">
                  <c:v>0.86118598382749323</c:v>
                </c:pt>
                <c:pt idx="10">
                  <c:v>0.83018867924528295</c:v>
                </c:pt>
                <c:pt idx="11">
                  <c:v>0.78167115902964956</c:v>
                </c:pt>
                <c:pt idx="12">
                  <c:v>0.66981132075471694</c:v>
                </c:pt>
                <c:pt idx="13">
                  <c:v>0.6725067385444744</c:v>
                </c:pt>
                <c:pt idx="14">
                  <c:v>0.63477088948787053</c:v>
                </c:pt>
                <c:pt idx="15">
                  <c:v>0.46630727762803231</c:v>
                </c:pt>
                <c:pt idx="16">
                  <c:v>0.35714285714285715</c:v>
                </c:pt>
                <c:pt idx="17">
                  <c:v>0.29110512129380051</c:v>
                </c:pt>
                <c:pt idx="18">
                  <c:v>0.21293800539083557</c:v>
                </c:pt>
                <c:pt idx="19">
                  <c:v>0.10646900269541777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EC-49CF-B005-447BF3298622}"/>
            </c:ext>
          </c:extLst>
        </c:ser>
        <c:ser>
          <c:idx val="1"/>
          <c:order val="1"/>
          <c:tx>
            <c:strRef>
              <c:f>'Width normalized'!$C$50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normalized'!$C$51:$C$71</c:f>
              <c:numCache>
                <c:formatCode>General</c:formatCode>
                <c:ptCount val="21"/>
                <c:pt idx="0">
                  <c:v>0.30855539971949514</c:v>
                </c:pt>
                <c:pt idx="1">
                  <c:v>0.47826086956521741</c:v>
                </c:pt>
                <c:pt idx="2">
                  <c:v>0.68302945301542772</c:v>
                </c:pt>
                <c:pt idx="3">
                  <c:v>0.8513323983169705</c:v>
                </c:pt>
                <c:pt idx="4">
                  <c:v>0.90182328190743333</c:v>
                </c:pt>
                <c:pt idx="5">
                  <c:v>0.96493688639551201</c:v>
                </c:pt>
                <c:pt idx="6">
                  <c:v>0.97194950911640965</c:v>
                </c:pt>
                <c:pt idx="7">
                  <c:v>0.92286115007012626</c:v>
                </c:pt>
                <c:pt idx="8">
                  <c:v>0.88218793828892006</c:v>
                </c:pt>
                <c:pt idx="9">
                  <c:v>0.86255259467040668</c:v>
                </c:pt>
                <c:pt idx="10">
                  <c:v>0.95932678821879391</c:v>
                </c:pt>
                <c:pt idx="11">
                  <c:v>0.99999999999999989</c:v>
                </c:pt>
                <c:pt idx="12">
                  <c:v>0.90883590462833097</c:v>
                </c:pt>
                <c:pt idx="13">
                  <c:v>0.74474053295932685</c:v>
                </c:pt>
                <c:pt idx="14">
                  <c:v>0.59887798036465645</c:v>
                </c:pt>
                <c:pt idx="15">
                  <c:v>0.48948106591865359</c:v>
                </c:pt>
                <c:pt idx="16">
                  <c:v>0.39831697054698462</c:v>
                </c:pt>
                <c:pt idx="17">
                  <c:v>0.28751753155680226</c:v>
                </c:pt>
                <c:pt idx="18">
                  <c:v>0.14305750350631136</c:v>
                </c:pt>
                <c:pt idx="19">
                  <c:v>5.4698457223001394E-2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EC-49CF-B005-447BF3298622}"/>
            </c:ext>
          </c:extLst>
        </c:ser>
        <c:ser>
          <c:idx val="2"/>
          <c:order val="2"/>
          <c:tx>
            <c:strRef>
              <c:f>'Width normalized'!$D$50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normalized'!$D$51:$D$71</c:f>
              <c:numCache>
                <c:formatCode>General</c:formatCode>
                <c:ptCount val="21"/>
                <c:pt idx="0">
                  <c:v>3.0386740331491701E-2</c:v>
                </c:pt>
                <c:pt idx="1">
                  <c:v>6.3535911602209921E-2</c:v>
                </c:pt>
                <c:pt idx="2">
                  <c:v>0.11740331491712702</c:v>
                </c:pt>
                <c:pt idx="3">
                  <c:v>0.20580110497237564</c:v>
                </c:pt>
                <c:pt idx="4">
                  <c:v>0.31629834254143646</c:v>
                </c:pt>
                <c:pt idx="5">
                  <c:v>0.42955801104972374</c:v>
                </c:pt>
                <c:pt idx="6">
                  <c:v>0.54419889502762431</c:v>
                </c:pt>
                <c:pt idx="7">
                  <c:v>0.68232044198895025</c:v>
                </c:pt>
                <c:pt idx="8">
                  <c:v>0.7541436464088398</c:v>
                </c:pt>
                <c:pt idx="9">
                  <c:v>0.81491712707182329</c:v>
                </c:pt>
                <c:pt idx="10">
                  <c:v>0.88950276243093906</c:v>
                </c:pt>
                <c:pt idx="11">
                  <c:v>0.97375690607734822</c:v>
                </c:pt>
                <c:pt idx="12">
                  <c:v>1</c:v>
                </c:pt>
                <c:pt idx="13">
                  <c:v>0.98480662983425427</c:v>
                </c:pt>
                <c:pt idx="14">
                  <c:v>0.92679558011049734</c:v>
                </c:pt>
                <c:pt idx="15">
                  <c:v>0.8370165745856355</c:v>
                </c:pt>
                <c:pt idx="16">
                  <c:v>0.73342541436464082</c:v>
                </c:pt>
                <c:pt idx="17">
                  <c:v>0.60220994475138123</c:v>
                </c:pt>
                <c:pt idx="18">
                  <c:v>0.39640883977900548</c:v>
                </c:pt>
                <c:pt idx="19">
                  <c:v>0.21132596685082869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EC-49CF-B005-447BF3298622}"/>
            </c:ext>
          </c:extLst>
        </c:ser>
        <c:ser>
          <c:idx val="3"/>
          <c:order val="3"/>
          <c:tx>
            <c:strRef>
              <c:f>'Width normalized'!$E$50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normalized'!$E$51:$E$71</c:f>
              <c:numCache>
                <c:formatCode>General</c:formatCode>
                <c:ptCount val="21"/>
                <c:pt idx="0">
                  <c:v>2.1739130434782625E-2</c:v>
                </c:pt>
                <c:pt idx="1">
                  <c:v>0.10079051383399207</c:v>
                </c:pt>
                <c:pt idx="2">
                  <c:v>0.28458498023715406</c:v>
                </c:pt>
                <c:pt idx="3">
                  <c:v>0.3675889328063241</c:v>
                </c:pt>
                <c:pt idx="4">
                  <c:v>0.48814229249011853</c:v>
                </c:pt>
                <c:pt idx="5">
                  <c:v>0.67984189723320154</c:v>
                </c:pt>
                <c:pt idx="6">
                  <c:v>0.81818181818181823</c:v>
                </c:pt>
                <c:pt idx="7">
                  <c:v>0.89328063241106703</c:v>
                </c:pt>
                <c:pt idx="8">
                  <c:v>0.92292490118577064</c:v>
                </c:pt>
                <c:pt idx="9">
                  <c:v>0.96640316205533594</c:v>
                </c:pt>
                <c:pt idx="10">
                  <c:v>0.99209486166007899</c:v>
                </c:pt>
                <c:pt idx="11">
                  <c:v>1</c:v>
                </c:pt>
                <c:pt idx="12">
                  <c:v>0.99802371541501977</c:v>
                </c:pt>
                <c:pt idx="13">
                  <c:v>0.95849802371541493</c:v>
                </c:pt>
                <c:pt idx="14">
                  <c:v>0.96442687747035571</c:v>
                </c:pt>
                <c:pt idx="15">
                  <c:v>0.91304347826086951</c:v>
                </c:pt>
                <c:pt idx="16">
                  <c:v>0.79644268774703564</c:v>
                </c:pt>
                <c:pt idx="17">
                  <c:v>0.63043478260869557</c:v>
                </c:pt>
                <c:pt idx="18">
                  <c:v>0.42885375494071137</c:v>
                </c:pt>
                <c:pt idx="19">
                  <c:v>0.22924901185770749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FEC-49CF-B005-447BF3298622}"/>
            </c:ext>
          </c:extLst>
        </c:ser>
        <c:ser>
          <c:idx val="4"/>
          <c:order val="4"/>
          <c:tx>
            <c:strRef>
              <c:f>'Width normalized'!$F$50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normalized'!$F$51:$F$71</c:f>
              <c:numCache>
                <c:formatCode>General</c:formatCode>
                <c:ptCount val="21"/>
                <c:pt idx="0">
                  <c:v>0.11246943765281182</c:v>
                </c:pt>
                <c:pt idx="1">
                  <c:v>0.19070904645476788</c:v>
                </c:pt>
                <c:pt idx="2">
                  <c:v>0.30806845965770169</c:v>
                </c:pt>
                <c:pt idx="3">
                  <c:v>0.42298288508557463</c:v>
                </c:pt>
                <c:pt idx="4">
                  <c:v>0.51344743276283633</c:v>
                </c:pt>
                <c:pt idx="5">
                  <c:v>0.62102689486552565</c:v>
                </c:pt>
                <c:pt idx="6">
                  <c:v>0.75794621026894871</c:v>
                </c:pt>
                <c:pt idx="7">
                  <c:v>0.78973105134474331</c:v>
                </c:pt>
                <c:pt idx="8">
                  <c:v>0.76039119804400979</c:v>
                </c:pt>
                <c:pt idx="9">
                  <c:v>0.85085574572127154</c:v>
                </c:pt>
                <c:pt idx="10">
                  <c:v>0.88264058679706614</c:v>
                </c:pt>
                <c:pt idx="11">
                  <c:v>0.85819070904645489</c:v>
                </c:pt>
                <c:pt idx="12">
                  <c:v>0.82885085574572137</c:v>
                </c:pt>
                <c:pt idx="13">
                  <c:v>0.85574572127139381</c:v>
                </c:pt>
                <c:pt idx="14">
                  <c:v>0.92909535452322733</c:v>
                </c:pt>
                <c:pt idx="15">
                  <c:v>1</c:v>
                </c:pt>
                <c:pt idx="16">
                  <c:v>0.97066014669926648</c:v>
                </c:pt>
                <c:pt idx="17">
                  <c:v>0.77750611246943768</c:v>
                </c:pt>
                <c:pt idx="18">
                  <c:v>0.56479217603912002</c:v>
                </c:pt>
                <c:pt idx="19">
                  <c:v>0.23227383863080703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FEC-49CF-B005-447BF3298622}"/>
            </c:ext>
          </c:extLst>
        </c:ser>
        <c:ser>
          <c:idx val="5"/>
          <c:order val="5"/>
          <c:tx>
            <c:strRef>
              <c:f>'Width normalized'!$G$50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normalized'!$G$51:$G$71</c:f>
              <c:numCache>
                <c:formatCode>General</c:formatCode>
                <c:ptCount val="21"/>
                <c:pt idx="0">
                  <c:v>0.26488456865127585</c:v>
                </c:pt>
                <c:pt idx="1">
                  <c:v>0.36695018226002429</c:v>
                </c:pt>
                <c:pt idx="2">
                  <c:v>0.53705953827460517</c:v>
                </c:pt>
                <c:pt idx="3">
                  <c:v>0.71567436208991497</c:v>
                </c:pt>
                <c:pt idx="4">
                  <c:v>0.87241798298906448</c:v>
                </c:pt>
                <c:pt idx="5">
                  <c:v>0.95139732685297684</c:v>
                </c:pt>
                <c:pt idx="6">
                  <c:v>0.98177399756986639</c:v>
                </c:pt>
                <c:pt idx="7">
                  <c:v>1</c:v>
                </c:pt>
                <c:pt idx="8">
                  <c:v>0.99878493317132444</c:v>
                </c:pt>
                <c:pt idx="9">
                  <c:v>0.94653705953827461</c:v>
                </c:pt>
                <c:pt idx="10">
                  <c:v>0.90886998784933182</c:v>
                </c:pt>
                <c:pt idx="11">
                  <c:v>0.90279465370595391</c:v>
                </c:pt>
                <c:pt idx="12">
                  <c:v>0.84325637910085049</c:v>
                </c:pt>
                <c:pt idx="13">
                  <c:v>0.80680437424058316</c:v>
                </c:pt>
                <c:pt idx="14">
                  <c:v>0.71688942891859053</c:v>
                </c:pt>
                <c:pt idx="15">
                  <c:v>0.64520048602673141</c:v>
                </c:pt>
                <c:pt idx="16">
                  <c:v>0.55893074119076558</c:v>
                </c:pt>
                <c:pt idx="17">
                  <c:v>0.44106925880923453</c:v>
                </c:pt>
                <c:pt idx="18">
                  <c:v>0.24179829890643989</c:v>
                </c:pt>
                <c:pt idx="19">
                  <c:v>9.2345078979343881E-2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FEC-49CF-B005-447BF3298622}"/>
            </c:ext>
          </c:extLst>
        </c:ser>
        <c:ser>
          <c:idx val="6"/>
          <c:order val="6"/>
          <c:tx>
            <c:strRef>
              <c:f>'Width normalized'!$H$50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normalized'!$H$51:$H$71</c:f>
              <c:numCache>
                <c:formatCode>General</c:formatCode>
                <c:ptCount val="21"/>
                <c:pt idx="0">
                  <c:v>0</c:v>
                </c:pt>
                <c:pt idx="1">
                  <c:v>0.13924050632911397</c:v>
                </c:pt>
                <c:pt idx="2">
                  <c:v>0.30590717299578057</c:v>
                </c:pt>
                <c:pt idx="3">
                  <c:v>0.38607594936708867</c:v>
                </c:pt>
                <c:pt idx="4">
                  <c:v>0.44514767932489463</c:v>
                </c:pt>
                <c:pt idx="5">
                  <c:v>0.45358649789029548</c:v>
                </c:pt>
                <c:pt idx="6">
                  <c:v>0.60337552742616041</c:v>
                </c:pt>
                <c:pt idx="7">
                  <c:v>0.72995780590717296</c:v>
                </c:pt>
                <c:pt idx="8">
                  <c:v>0.89451476793248963</c:v>
                </c:pt>
                <c:pt idx="9">
                  <c:v>0.98101265822784833</c:v>
                </c:pt>
                <c:pt idx="10">
                  <c:v>0.99789029535864981</c:v>
                </c:pt>
                <c:pt idx="11">
                  <c:v>1</c:v>
                </c:pt>
                <c:pt idx="12">
                  <c:v>0.97890295358649815</c:v>
                </c:pt>
                <c:pt idx="13">
                  <c:v>0.89240506329113944</c:v>
                </c:pt>
                <c:pt idx="14">
                  <c:v>0.85864978902953604</c:v>
                </c:pt>
                <c:pt idx="15">
                  <c:v>0.829113924050633</c:v>
                </c:pt>
                <c:pt idx="16">
                  <c:v>0.77848101265822789</c:v>
                </c:pt>
                <c:pt idx="17">
                  <c:v>0.62025316455696211</c:v>
                </c:pt>
                <c:pt idx="18">
                  <c:v>0.43037974683544317</c:v>
                </c:pt>
                <c:pt idx="19">
                  <c:v>0.23839662447257376</c:v>
                </c:pt>
                <c:pt idx="20">
                  <c:v>4.4303797468354361E-2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FEC-49CF-B005-447BF3298622}"/>
            </c:ext>
          </c:extLst>
        </c:ser>
        <c:ser>
          <c:idx val="7"/>
          <c:order val="7"/>
          <c:tx>
            <c:strRef>
              <c:f>'Width normalized'!$I$50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normalized'!$I$51:$I$71</c:f>
              <c:numCache>
                <c:formatCode>General</c:formatCode>
                <c:ptCount val="21"/>
                <c:pt idx="0">
                  <c:v>0.33023872679045091</c:v>
                </c:pt>
                <c:pt idx="1">
                  <c:v>0.40716180371352795</c:v>
                </c:pt>
                <c:pt idx="2">
                  <c:v>0.55968169761273212</c:v>
                </c:pt>
                <c:pt idx="3">
                  <c:v>0.72148541114058362</c:v>
                </c:pt>
                <c:pt idx="4">
                  <c:v>0.86604774535809026</c:v>
                </c:pt>
                <c:pt idx="5">
                  <c:v>0.94562334217506638</c:v>
                </c:pt>
                <c:pt idx="6">
                  <c:v>0.97877984084880632</c:v>
                </c:pt>
                <c:pt idx="7">
                  <c:v>1</c:v>
                </c:pt>
                <c:pt idx="8">
                  <c:v>0.94031830238726799</c:v>
                </c:pt>
                <c:pt idx="9">
                  <c:v>0.85941644562334218</c:v>
                </c:pt>
                <c:pt idx="10">
                  <c:v>0.80238726790450932</c:v>
                </c:pt>
                <c:pt idx="11">
                  <c:v>0.7877984084880636</c:v>
                </c:pt>
                <c:pt idx="12">
                  <c:v>0.8183023872679045</c:v>
                </c:pt>
                <c:pt idx="13">
                  <c:v>0.78381962864721477</c:v>
                </c:pt>
                <c:pt idx="14">
                  <c:v>0.64058355437665782</c:v>
                </c:pt>
                <c:pt idx="15">
                  <c:v>0.54641909814323608</c:v>
                </c:pt>
                <c:pt idx="16">
                  <c:v>0.48275862068965519</c:v>
                </c:pt>
                <c:pt idx="17">
                  <c:v>0.36737400530503983</c:v>
                </c:pt>
                <c:pt idx="18">
                  <c:v>0.22944297082228118</c:v>
                </c:pt>
                <c:pt idx="19">
                  <c:v>0.10610079575596816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FEC-49CF-B005-447BF3298622}"/>
            </c:ext>
          </c:extLst>
        </c:ser>
        <c:ser>
          <c:idx val="8"/>
          <c:order val="8"/>
          <c:tx>
            <c:strRef>
              <c:f>'Width normalized'!$J$50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normalized'!$J$51:$J$71</c:f>
              <c:numCache>
                <c:formatCode>General</c:formatCode>
                <c:ptCount val="21"/>
                <c:pt idx="0">
                  <c:v>0.76338514680483605</c:v>
                </c:pt>
                <c:pt idx="1">
                  <c:v>0.77202072538860111</c:v>
                </c:pt>
                <c:pt idx="2">
                  <c:v>0.86873920552677064</c:v>
                </c:pt>
                <c:pt idx="3">
                  <c:v>0.9032815198618307</c:v>
                </c:pt>
                <c:pt idx="4">
                  <c:v>0.90155440414507781</c:v>
                </c:pt>
                <c:pt idx="5">
                  <c:v>0.91018998272884277</c:v>
                </c:pt>
                <c:pt idx="6">
                  <c:v>0.97582037996545767</c:v>
                </c:pt>
                <c:pt idx="7">
                  <c:v>1</c:v>
                </c:pt>
                <c:pt idx="8">
                  <c:v>0.95336787564766856</c:v>
                </c:pt>
                <c:pt idx="9">
                  <c:v>0.89291882556131252</c:v>
                </c:pt>
                <c:pt idx="10">
                  <c:v>0.86010362694300535</c:v>
                </c:pt>
                <c:pt idx="11">
                  <c:v>0.82037996545768588</c:v>
                </c:pt>
                <c:pt idx="12">
                  <c:v>0.73575129533678763</c:v>
                </c:pt>
                <c:pt idx="13">
                  <c:v>0.67875647668393779</c:v>
                </c:pt>
                <c:pt idx="14">
                  <c:v>0.64075993091537153</c:v>
                </c:pt>
                <c:pt idx="15">
                  <c:v>0.52849740932642497</c:v>
                </c:pt>
                <c:pt idx="16">
                  <c:v>0.42314335060449054</c:v>
                </c:pt>
                <c:pt idx="17">
                  <c:v>0.35924006908462874</c:v>
                </c:pt>
                <c:pt idx="18">
                  <c:v>0.227979274611399</c:v>
                </c:pt>
                <c:pt idx="19">
                  <c:v>9.6718480138169263E-2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FEC-49CF-B005-447BF3298622}"/>
            </c:ext>
          </c:extLst>
        </c:ser>
        <c:ser>
          <c:idx val="9"/>
          <c:order val="9"/>
          <c:tx>
            <c:strRef>
              <c:f>'Width normalized'!$K$50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normalized'!$K$51:$K$71</c:f>
              <c:numCache>
                <c:formatCode>General</c:formatCode>
                <c:ptCount val="21"/>
                <c:pt idx="0">
                  <c:v>0.62412587412587417</c:v>
                </c:pt>
                <c:pt idx="1">
                  <c:v>0.66783216783216792</c:v>
                </c:pt>
                <c:pt idx="2">
                  <c:v>0.71153846153846145</c:v>
                </c:pt>
                <c:pt idx="3">
                  <c:v>0.76398601398601396</c:v>
                </c:pt>
                <c:pt idx="4">
                  <c:v>0.83391608391608396</c:v>
                </c:pt>
                <c:pt idx="5">
                  <c:v>0.89860139860139865</c:v>
                </c:pt>
                <c:pt idx="6">
                  <c:v>0.9178321678321677</c:v>
                </c:pt>
                <c:pt idx="7">
                  <c:v>0.94405594405594395</c:v>
                </c:pt>
                <c:pt idx="8">
                  <c:v>0.96328671328671323</c:v>
                </c:pt>
                <c:pt idx="9">
                  <c:v>0.99475524475524468</c:v>
                </c:pt>
                <c:pt idx="10">
                  <c:v>1</c:v>
                </c:pt>
                <c:pt idx="11">
                  <c:v>0.95979020979020968</c:v>
                </c:pt>
                <c:pt idx="12">
                  <c:v>0.91958041958041947</c:v>
                </c:pt>
                <c:pt idx="13">
                  <c:v>0.88461538461538469</c:v>
                </c:pt>
                <c:pt idx="14">
                  <c:v>0.80769230769230771</c:v>
                </c:pt>
                <c:pt idx="15">
                  <c:v>0.72552447552447541</c:v>
                </c:pt>
                <c:pt idx="16">
                  <c:v>0.6048951048951049</c:v>
                </c:pt>
                <c:pt idx="17">
                  <c:v>0.47202797202797209</c:v>
                </c:pt>
                <c:pt idx="18">
                  <c:v>0.30419580419580422</c:v>
                </c:pt>
                <c:pt idx="19">
                  <c:v>0.12937062937062935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FEC-49CF-B005-447BF3298622}"/>
            </c:ext>
          </c:extLst>
        </c:ser>
        <c:ser>
          <c:idx val="10"/>
          <c:order val="10"/>
          <c:tx>
            <c:strRef>
              <c:f>'Width normalized'!$L$50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normalized'!$L$51:$L$71</c:f>
              <c:numCache>
                <c:formatCode>General</c:formatCode>
                <c:ptCount val="21"/>
                <c:pt idx="0">
                  <c:v>0.70685279187817263</c:v>
                </c:pt>
                <c:pt idx="1">
                  <c:v>0.90482233502538079</c:v>
                </c:pt>
                <c:pt idx="2">
                  <c:v>0.95177664974619292</c:v>
                </c:pt>
                <c:pt idx="3">
                  <c:v>0.98604060913705593</c:v>
                </c:pt>
                <c:pt idx="4">
                  <c:v>0.96573604060913709</c:v>
                </c:pt>
                <c:pt idx="5">
                  <c:v>0.97715736040609147</c:v>
                </c:pt>
                <c:pt idx="6">
                  <c:v>0.97842639593908631</c:v>
                </c:pt>
                <c:pt idx="7">
                  <c:v>1</c:v>
                </c:pt>
                <c:pt idx="8">
                  <c:v>0.93527918781725894</c:v>
                </c:pt>
                <c:pt idx="9">
                  <c:v>0.95939086294416243</c:v>
                </c:pt>
                <c:pt idx="10">
                  <c:v>0.97588832487309651</c:v>
                </c:pt>
                <c:pt idx="11">
                  <c:v>0.94543147208121825</c:v>
                </c:pt>
                <c:pt idx="12">
                  <c:v>0.88959390862944177</c:v>
                </c:pt>
                <c:pt idx="13">
                  <c:v>0.8299492385786803</c:v>
                </c:pt>
                <c:pt idx="14">
                  <c:v>0.75888324873096447</c:v>
                </c:pt>
                <c:pt idx="15">
                  <c:v>0.66370558375634525</c:v>
                </c:pt>
                <c:pt idx="16">
                  <c:v>0.56598984771573613</c:v>
                </c:pt>
                <c:pt idx="17">
                  <c:v>0.42639593908629436</c:v>
                </c:pt>
                <c:pt idx="18">
                  <c:v>0.28299492385786801</c:v>
                </c:pt>
                <c:pt idx="19">
                  <c:v>0.12690355329949241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FEC-49CF-B005-447BF3298622}"/>
            </c:ext>
          </c:extLst>
        </c:ser>
        <c:ser>
          <c:idx val="11"/>
          <c:order val="11"/>
          <c:tx>
            <c:strRef>
              <c:f>'Width normalized'!$M$50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normalized'!$M$51:$M$71</c:f>
              <c:numCache>
                <c:formatCode>General</c:formatCode>
                <c:ptCount val="21"/>
                <c:pt idx="0">
                  <c:v>0</c:v>
                </c:pt>
                <c:pt idx="1">
                  <c:v>0.24099722991689765</c:v>
                </c:pt>
                <c:pt idx="2">
                  <c:v>0.46814404432132961</c:v>
                </c:pt>
                <c:pt idx="3">
                  <c:v>0.65096952908587269</c:v>
                </c:pt>
                <c:pt idx="4">
                  <c:v>0.77839335180055391</c:v>
                </c:pt>
                <c:pt idx="5">
                  <c:v>0.83379501385041543</c:v>
                </c:pt>
                <c:pt idx="6">
                  <c:v>0.85041551246537384</c:v>
                </c:pt>
                <c:pt idx="7">
                  <c:v>0.83933518005540153</c:v>
                </c:pt>
                <c:pt idx="8">
                  <c:v>0.79778393351800547</c:v>
                </c:pt>
                <c:pt idx="9">
                  <c:v>0.72853185595567849</c:v>
                </c:pt>
                <c:pt idx="10">
                  <c:v>0.68975069252077548</c:v>
                </c:pt>
                <c:pt idx="11">
                  <c:v>0.73130193905817165</c:v>
                </c:pt>
                <c:pt idx="12">
                  <c:v>0.80609418282548462</c:v>
                </c:pt>
                <c:pt idx="13">
                  <c:v>0.8753462603878116</c:v>
                </c:pt>
                <c:pt idx="14">
                  <c:v>0.93628808864265922</c:v>
                </c:pt>
                <c:pt idx="15">
                  <c:v>1</c:v>
                </c:pt>
                <c:pt idx="16">
                  <c:v>0.99722991689750695</c:v>
                </c:pt>
                <c:pt idx="17">
                  <c:v>0.94459833795013848</c:v>
                </c:pt>
                <c:pt idx="18">
                  <c:v>0.84764542936288079</c:v>
                </c:pt>
                <c:pt idx="19">
                  <c:v>0.67036011080332425</c:v>
                </c:pt>
                <c:pt idx="20">
                  <c:v>0.49307479224376732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FEC-49CF-B005-447BF3298622}"/>
            </c:ext>
          </c:extLst>
        </c:ser>
        <c:ser>
          <c:idx val="12"/>
          <c:order val="12"/>
          <c:tx>
            <c:strRef>
              <c:f>'Width normalized'!$N$50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normalized'!$N$51:$N$71</c:f>
              <c:numCache>
                <c:formatCode>General</c:formatCode>
                <c:ptCount val="21"/>
                <c:pt idx="0">
                  <c:v>0.49251247920133123</c:v>
                </c:pt>
                <c:pt idx="1">
                  <c:v>0.65557404326123137</c:v>
                </c:pt>
                <c:pt idx="2">
                  <c:v>0.80366056572379374</c:v>
                </c:pt>
                <c:pt idx="3">
                  <c:v>0.91846921797004999</c:v>
                </c:pt>
                <c:pt idx="4">
                  <c:v>0.98835274542429286</c:v>
                </c:pt>
                <c:pt idx="5">
                  <c:v>0.98169717138103174</c:v>
                </c:pt>
                <c:pt idx="6">
                  <c:v>0.98835274542429286</c:v>
                </c:pt>
                <c:pt idx="7">
                  <c:v>1</c:v>
                </c:pt>
                <c:pt idx="8">
                  <c:v>0.98169717138103174</c:v>
                </c:pt>
                <c:pt idx="9">
                  <c:v>0.94675540765391031</c:v>
                </c:pt>
                <c:pt idx="10">
                  <c:v>0.9201331114808653</c:v>
                </c:pt>
                <c:pt idx="11">
                  <c:v>0.85357737104825293</c:v>
                </c:pt>
                <c:pt idx="12">
                  <c:v>0.77537437603993342</c:v>
                </c:pt>
                <c:pt idx="13">
                  <c:v>0.67720465890183035</c:v>
                </c:pt>
                <c:pt idx="14">
                  <c:v>0.56572379367720482</c:v>
                </c:pt>
                <c:pt idx="15">
                  <c:v>0.40931780366056575</c:v>
                </c:pt>
                <c:pt idx="16">
                  <c:v>0.27121464226289527</c:v>
                </c:pt>
                <c:pt idx="17">
                  <c:v>0.18968386023294517</c:v>
                </c:pt>
                <c:pt idx="18">
                  <c:v>0.13144758735440934</c:v>
                </c:pt>
                <c:pt idx="19">
                  <c:v>5.9900166389351139E-2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FEC-49CF-B005-447BF3298622}"/>
            </c:ext>
          </c:extLst>
        </c:ser>
        <c:ser>
          <c:idx val="13"/>
          <c:order val="13"/>
          <c:tx>
            <c:strRef>
              <c:f>'Width normalized'!$O$50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normalized'!$O$51:$O$71</c:f>
              <c:numCache>
                <c:formatCode>General</c:formatCode>
                <c:ptCount val="21"/>
                <c:pt idx="0">
                  <c:v>0.2802275960170697</c:v>
                </c:pt>
                <c:pt idx="1">
                  <c:v>0.28449502133712662</c:v>
                </c:pt>
                <c:pt idx="2">
                  <c:v>0.33570412517780934</c:v>
                </c:pt>
                <c:pt idx="3">
                  <c:v>0.4751066856330014</c:v>
                </c:pt>
                <c:pt idx="4">
                  <c:v>0.65576102418207682</c:v>
                </c:pt>
                <c:pt idx="5">
                  <c:v>0.79658605974395447</c:v>
                </c:pt>
                <c:pt idx="6">
                  <c:v>0.89473684210526316</c:v>
                </c:pt>
                <c:pt idx="7">
                  <c:v>0.92176386913229003</c:v>
                </c:pt>
                <c:pt idx="8">
                  <c:v>0.92176386913229003</c:v>
                </c:pt>
                <c:pt idx="9">
                  <c:v>0.95021337126600269</c:v>
                </c:pt>
                <c:pt idx="10">
                  <c:v>0.98435277382645792</c:v>
                </c:pt>
                <c:pt idx="11">
                  <c:v>1</c:v>
                </c:pt>
                <c:pt idx="12">
                  <c:v>0.97012802275960153</c:v>
                </c:pt>
                <c:pt idx="13">
                  <c:v>0.97581792318634408</c:v>
                </c:pt>
                <c:pt idx="14">
                  <c:v>0.98293029871977244</c:v>
                </c:pt>
                <c:pt idx="15">
                  <c:v>0.97012802275960153</c:v>
                </c:pt>
                <c:pt idx="16">
                  <c:v>0.914651493598862</c:v>
                </c:pt>
                <c:pt idx="17">
                  <c:v>0.73826458036984333</c:v>
                </c:pt>
                <c:pt idx="18">
                  <c:v>0.50355618776671407</c:v>
                </c:pt>
                <c:pt idx="19">
                  <c:v>0.24608819345661448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FEC-49CF-B005-447BF3298622}"/>
            </c:ext>
          </c:extLst>
        </c:ser>
        <c:ser>
          <c:idx val="14"/>
          <c:order val="14"/>
          <c:tx>
            <c:strRef>
              <c:f>'Width normalized'!$P$50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normalized'!$P$51:$P$71</c:f>
              <c:numCache>
                <c:formatCode>General</c:formatCode>
                <c:ptCount val="21"/>
                <c:pt idx="0">
                  <c:v>0</c:v>
                </c:pt>
                <c:pt idx="1">
                  <c:v>5.7598039215686299E-2</c:v>
                </c:pt>
                <c:pt idx="2">
                  <c:v>0.15073529411764708</c:v>
                </c:pt>
                <c:pt idx="3">
                  <c:v>0.26225490196078438</c:v>
                </c:pt>
                <c:pt idx="5">
                  <c:v>0.48039215686274517</c:v>
                </c:pt>
                <c:pt idx="6">
                  <c:v>0.67647058823529427</c:v>
                </c:pt>
                <c:pt idx="7">
                  <c:v>0.81617647058823539</c:v>
                </c:pt>
                <c:pt idx="8">
                  <c:v>0.93750000000000011</c:v>
                </c:pt>
                <c:pt idx="9">
                  <c:v>1</c:v>
                </c:pt>
                <c:pt idx="10">
                  <c:v>0.98651960784313741</c:v>
                </c:pt>
                <c:pt idx="11">
                  <c:v>0.78553921568627461</c:v>
                </c:pt>
                <c:pt idx="12">
                  <c:v>0.6470588235294118</c:v>
                </c:pt>
                <c:pt idx="13">
                  <c:v>0.57598039215686281</c:v>
                </c:pt>
                <c:pt idx="14">
                  <c:v>0.57107843137254899</c:v>
                </c:pt>
                <c:pt idx="15">
                  <c:v>0.58823529411764708</c:v>
                </c:pt>
                <c:pt idx="16">
                  <c:v>0.55269607843137258</c:v>
                </c:pt>
                <c:pt idx="17">
                  <c:v>0.43504901960784315</c:v>
                </c:pt>
                <c:pt idx="18">
                  <c:v>0.34068627450980399</c:v>
                </c:pt>
                <c:pt idx="19">
                  <c:v>0.26838235294117652</c:v>
                </c:pt>
                <c:pt idx="20">
                  <c:v>0.21323529411764705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FEC-49CF-B005-447BF3298622}"/>
            </c:ext>
          </c:extLst>
        </c:ser>
        <c:ser>
          <c:idx val="15"/>
          <c:order val="15"/>
          <c:tx>
            <c:strRef>
              <c:f>'Width normalized'!$Q$50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normalized'!$Q$51:$Q$71</c:f>
              <c:numCache>
                <c:formatCode>General</c:formatCode>
                <c:ptCount val="21"/>
                <c:pt idx="0">
                  <c:v>0</c:v>
                </c:pt>
                <c:pt idx="1">
                  <c:v>3.6666666666666653E-2</c:v>
                </c:pt>
                <c:pt idx="2">
                  <c:v>9.9999999999999992E-2</c:v>
                </c:pt>
                <c:pt idx="3">
                  <c:v>0.17111111111111107</c:v>
                </c:pt>
                <c:pt idx="4">
                  <c:v>0.2233333333333333</c:v>
                </c:pt>
                <c:pt idx="5">
                  <c:v>0.30888888888888888</c:v>
                </c:pt>
                <c:pt idx="6">
                  <c:v>0.42000000000000004</c:v>
                </c:pt>
                <c:pt idx="7">
                  <c:v>0.50777777777777777</c:v>
                </c:pt>
                <c:pt idx="8">
                  <c:v>0.48000000000000004</c:v>
                </c:pt>
                <c:pt idx="9">
                  <c:v>0.48888888888888893</c:v>
                </c:pt>
                <c:pt idx="10">
                  <c:v>0.54999999999999993</c:v>
                </c:pt>
                <c:pt idx="11">
                  <c:v>0.62333333333333341</c:v>
                </c:pt>
                <c:pt idx="12">
                  <c:v>0.72777777777777786</c:v>
                </c:pt>
                <c:pt idx="13">
                  <c:v>0.84111111111111114</c:v>
                </c:pt>
                <c:pt idx="14">
                  <c:v>0.93666666666666676</c:v>
                </c:pt>
                <c:pt idx="15">
                  <c:v>0.97444444444444445</c:v>
                </c:pt>
                <c:pt idx="16">
                  <c:v>1</c:v>
                </c:pt>
                <c:pt idx="17">
                  <c:v>0.94000000000000017</c:v>
                </c:pt>
                <c:pt idx="18">
                  <c:v>0.85222222222222233</c:v>
                </c:pt>
                <c:pt idx="19">
                  <c:v>0.76000000000000012</c:v>
                </c:pt>
                <c:pt idx="20">
                  <c:v>0.64333333333333342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FEC-49CF-B005-447BF3298622}"/>
            </c:ext>
          </c:extLst>
        </c:ser>
        <c:ser>
          <c:idx val="16"/>
          <c:order val="16"/>
          <c:tx>
            <c:strRef>
              <c:f>'Width normalized'!$R$50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normalized'!$R$51:$R$71</c:f>
              <c:numCache>
                <c:formatCode>General</c:formatCode>
                <c:ptCount val="21"/>
                <c:pt idx="0">
                  <c:v>0</c:v>
                </c:pt>
                <c:pt idx="1">
                  <c:v>8.8835534213685466E-2</c:v>
                </c:pt>
                <c:pt idx="2">
                  <c:v>0.22088835534213683</c:v>
                </c:pt>
                <c:pt idx="3">
                  <c:v>0.36734693877551017</c:v>
                </c:pt>
                <c:pt idx="4">
                  <c:v>0.54381752701080432</c:v>
                </c:pt>
                <c:pt idx="5">
                  <c:v>0.68787515006002409</c:v>
                </c:pt>
                <c:pt idx="6">
                  <c:v>0.77430972388955577</c:v>
                </c:pt>
                <c:pt idx="7">
                  <c:v>0.81512605042016806</c:v>
                </c:pt>
                <c:pt idx="8">
                  <c:v>0.81272509003601445</c:v>
                </c:pt>
                <c:pt idx="9">
                  <c:v>0.86914765906362546</c:v>
                </c:pt>
                <c:pt idx="10">
                  <c:v>0.94957983193277307</c:v>
                </c:pt>
                <c:pt idx="11">
                  <c:v>1</c:v>
                </c:pt>
                <c:pt idx="12">
                  <c:v>0.98079231692677071</c:v>
                </c:pt>
                <c:pt idx="13">
                  <c:v>0.90276110444177671</c:v>
                </c:pt>
                <c:pt idx="14">
                  <c:v>0.80552220888355341</c:v>
                </c:pt>
                <c:pt idx="15">
                  <c:v>0.73469387755102034</c:v>
                </c:pt>
                <c:pt idx="16">
                  <c:v>0.64105642256902762</c:v>
                </c:pt>
                <c:pt idx="17">
                  <c:v>0.58343337334933965</c:v>
                </c:pt>
                <c:pt idx="18">
                  <c:v>0.59783913565426161</c:v>
                </c:pt>
                <c:pt idx="19">
                  <c:v>0.67707082833133259</c:v>
                </c:pt>
                <c:pt idx="20">
                  <c:v>0.6602641056422569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FEC-49CF-B005-447BF3298622}"/>
            </c:ext>
          </c:extLst>
        </c:ser>
        <c:ser>
          <c:idx val="17"/>
          <c:order val="17"/>
          <c:tx>
            <c:strRef>
              <c:f>'Width normalized'!$S$50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normalized'!$S$51:$S$71</c:f>
              <c:numCache>
                <c:formatCode>General</c:formatCode>
                <c:ptCount val="21"/>
                <c:pt idx="0">
                  <c:v>0.72796517954298157</c:v>
                </c:pt>
                <c:pt idx="1">
                  <c:v>0.84439608269858546</c:v>
                </c:pt>
                <c:pt idx="2">
                  <c:v>0.81828073993471162</c:v>
                </c:pt>
                <c:pt idx="3">
                  <c:v>0.83786724700761694</c:v>
                </c:pt>
                <c:pt idx="4">
                  <c:v>0.86615886833514688</c:v>
                </c:pt>
                <c:pt idx="5">
                  <c:v>0.8726877040261154</c:v>
                </c:pt>
                <c:pt idx="6">
                  <c:v>0.90642002176278558</c:v>
                </c:pt>
                <c:pt idx="7">
                  <c:v>0.93144722524483137</c:v>
                </c:pt>
                <c:pt idx="8">
                  <c:v>0.90533188248095764</c:v>
                </c:pt>
                <c:pt idx="9">
                  <c:v>0.88683351468988025</c:v>
                </c:pt>
                <c:pt idx="10">
                  <c:v>0.96953210010881397</c:v>
                </c:pt>
                <c:pt idx="11">
                  <c:v>1</c:v>
                </c:pt>
                <c:pt idx="12">
                  <c:v>0.96409140369967339</c:v>
                </c:pt>
                <c:pt idx="13">
                  <c:v>0.86724700761697482</c:v>
                </c:pt>
                <c:pt idx="14">
                  <c:v>0.76387377584330785</c:v>
                </c:pt>
                <c:pt idx="15">
                  <c:v>0.69314472252448311</c:v>
                </c:pt>
                <c:pt idx="16">
                  <c:v>0.61588683351468987</c:v>
                </c:pt>
                <c:pt idx="17">
                  <c:v>0.50163220892274207</c:v>
                </c:pt>
                <c:pt idx="18">
                  <c:v>0.3210010881392818</c:v>
                </c:pt>
                <c:pt idx="19">
                  <c:v>0.14472252448313386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FEC-49CF-B005-447BF3298622}"/>
            </c:ext>
          </c:extLst>
        </c:ser>
        <c:ser>
          <c:idx val="18"/>
          <c:order val="18"/>
          <c:tx>
            <c:strRef>
              <c:f>'Width normalized'!$T$50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normalized'!$T$51:$T$71</c:f>
              <c:numCache>
                <c:formatCode>General</c:formatCode>
                <c:ptCount val="21"/>
                <c:pt idx="0">
                  <c:v>0.69786096256684482</c:v>
                </c:pt>
                <c:pt idx="1">
                  <c:v>0.78475935828876997</c:v>
                </c:pt>
                <c:pt idx="2">
                  <c:v>0.90374331550802134</c:v>
                </c:pt>
                <c:pt idx="3">
                  <c:v>0.98128342245989308</c:v>
                </c:pt>
                <c:pt idx="4">
                  <c:v>1</c:v>
                </c:pt>
                <c:pt idx="5">
                  <c:v>0.99064171122994649</c:v>
                </c:pt>
                <c:pt idx="6">
                  <c:v>0.97593582887700536</c:v>
                </c:pt>
                <c:pt idx="7">
                  <c:v>0.94518716577540107</c:v>
                </c:pt>
                <c:pt idx="8">
                  <c:v>0.88101604278074852</c:v>
                </c:pt>
                <c:pt idx="9">
                  <c:v>0.81149732620320858</c:v>
                </c:pt>
                <c:pt idx="10">
                  <c:v>0.7366310160427807</c:v>
                </c:pt>
                <c:pt idx="11">
                  <c:v>0.73930481283422456</c:v>
                </c:pt>
                <c:pt idx="12">
                  <c:v>0.79946524064171121</c:v>
                </c:pt>
                <c:pt idx="13">
                  <c:v>0.79679144385026734</c:v>
                </c:pt>
                <c:pt idx="14">
                  <c:v>0.74866310160427796</c:v>
                </c:pt>
                <c:pt idx="15">
                  <c:v>0.73395721925133683</c:v>
                </c:pt>
                <c:pt idx="16">
                  <c:v>0.70187165775401061</c:v>
                </c:pt>
                <c:pt idx="17">
                  <c:v>0.61764705882352933</c:v>
                </c:pt>
                <c:pt idx="18">
                  <c:v>0.4598930481283422</c:v>
                </c:pt>
                <c:pt idx="19">
                  <c:v>0.21390374331550802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FEC-49CF-B005-447BF3298622}"/>
            </c:ext>
          </c:extLst>
        </c:ser>
        <c:ser>
          <c:idx val="19"/>
          <c:order val="19"/>
          <c:tx>
            <c:strRef>
              <c:f>'Width normalized'!$U$50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normalized'!$U$51:$U$71</c:f>
              <c:numCache>
                <c:formatCode>General</c:formatCode>
                <c:ptCount val="21"/>
                <c:pt idx="0">
                  <c:v>0</c:v>
                </c:pt>
                <c:pt idx="1">
                  <c:v>7.9563182527301157E-2</c:v>
                </c:pt>
                <c:pt idx="2">
                  <c:v>0.14976599063962562</c:v>
                </c:pt>
                <c:pt idx="3">
                  <c:v>0.29329173166926675</c:v>
                </c:pt>
                <c:pt idx="4">
                  <c:v>0.40717628705148218</c:v>
                </c:pt>
                <c:pt idx="5">
                  <c:v>0.41185647425897048</c:v>
                </c:pt>
                <c:pt idx="6">
                  <c:v>0.43369734789391573</c:v>
                </c:pt>
                <c:pt idx="7">
                  <c:v>0.47269890795631825</c:v>
                </c:pt>
                <c:pt idx="8">
                  <c:v>0.59126365054602192</c:v>
                </c:pt>
                <c:pt idx="9">
                  <c:v>0.68018720748829953</c:v>
                </c:pt>
                <c:pt idx="10">
                  <c:v>0.78783151326053058</c:v>
                </c:pt>
                <c:pt idx="11">
                  <c:v>0.88767550702028075</c:v>
                </c:pt>
                <c:pt idx="12">
                  <c:v>0.95163806552262109</c:v>
                </c:pt>
                <c:pt idx="13">
                  <c:v>1</c:v>
                </c:pt>
                <c:pt idx="14">
                  <c:v>0.99687987519500787</c:v>
                </c:pt>
                <c:pt idx="15">
                  <c:v>0.97347893915756645</c:v>
                </c:pt>
                <c:pt idx="16">
                  <c:v>0.87363494539781594</c:v>
                </c:pt>
                <c:pt idx="17">
                  <c:v>0.69578783151326051</c:v>
                </c:pt>
                <c:pt idx="18">
                  <c:v>0.54446177847113886</c:v>
                </c:pt>
                <c:pt idx="19">
                  <c:v>0.42901716068642742</c:v>
                </c:pt>
                <c:pt idx="20">
                  <c:v>0.31045241809672386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8E-4898-8844-B8317E3E54CD}"/>
            </c:ext>
          </c:extLst>
        </c:ser>
        <c:ser>
          <c:idx val="20"/>
          <c:order val="20"/>
          <c:tx>
            <c:strRef>
              <c:f>'Width normalized'!$V$50</c:f>
              <c:strCache>
                <c:ptCount val="1"/>
                <c:pt idx="0">
                  <c:v>All avg</c:v>
                </c:pt>
              </c:strCache>
            </c:strRef>
          </c:tx>
          <c:spPr>
            <a:ln w="3810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normalized'!$V$51:$V$71</c:f>
              <c:numCache>
                <c:formatCode>General</c:formatCode>
                <c:ptCount val="21"/>
                <c:pt idx="0">
                  <c:v>0.28975831489341808</c:v>
                </c:pt>
                <c:pt idx="1">
                  <c:v>0.38186275211166898</c:v>
                </c:pt>
                <c:pt idx="2">
                  <c:v>0.49136144422513306</c:v>
                </c:pt>
                <c:pt idx="3">
                  <c:v>0.59805976277278527</c:v>
                </c:pt>
                <c:pt idx="4">
                  <c:v>0.70258924116902699</c:v>
                </c:pt>
                <c:pt idx="5">
                  <c:v>0.75456093173500949</c:v>
                </c:pt>
                <c:pt idx="6">
                  <c:v>0.82243116764149149</c:v>
                </c:pt>
                <c:pt idx="7">
                  <c:v>0.85984474374423792</c:v>
                </c:pt>
                <c:pt idx="8">
                  <c:v>0.86200785574135019</c:v>
                </c:pt>
                <c:pt idx="9">
                  <c:v>0.86760004706030036</c:v>
                </c:pt>
                <c:pt idx="10">
                  <c:v>0.88366119141484456</c:v>
                </c:pt>
                <c:pt idx="11">
                  <c:v>0.882527283132856</c:v>
                </c:pt>
                <c:pt idx="12">
                  <c:v>0.86066646748843356</c:v>
                </c:pt>
                <c:pt idx="13">
                  <c:v>0.830245385701739</c:v>
                </c:pt>
                <c:pt idx="14">
                  <c:v>0.78925255911125158</c:v>
                </c:pt>
                <c:pt idx="15">
                  <c:v>0.73608548483438496</c:v>
                </c:pt>
                <c:pt idx="16">
                  <c:v>0.66192143723404728</c:v>
                </c:pt>
                <c:pt idx="17">
                  <c:v>0.54606150861599456</c:v>
                </c:pt>
                <c:pt idx="18">
                  <c:v>0.40307970252471365</c:v>
                </c:pt>
                <c:pt idx="19">
                  <c:v>0.25466482598404039</c:v>
                </c:pt>
                <c:pt idx="20">
                  <c:v>0.11823318704510415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8E-4898-8844-B8317E3E5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727168"/>
        <c:axId val="249730496"/>
      </c:scatterChart>
      <c:valAx>
        <c:axId val="24972716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730496"/>
        <c:crosses val="autoZero"/>
        <c:crossBetween val="midCat"/>
      </c:valAx>
      <c:valAx>
        <c:axId val="24973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727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'Length normalized'!$W$50</c:f>
              <c:strCache>
                <c:ptCount val="1"/>
                <c:pt idx="0">
                  <c:v>west avg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normalized'!$W$51:$W$71</c:f>
              <c:numCache>
                <c:formatCode>General</c:formatCode>
                <c:ptCount val="21"/>
                <c:pt idx="0">
                  <c:v>1.4500333515250742E-2</c:v>
                </c:pt>
                <c:pt idx="1">
                  <c:v>0.17040780296621111</c:v>
                </c:pt>
                <c:pt idx="2">
                  <c:v>0.23382759372223838</c:v>
                </c:pt>
                <c:pt idx="3">
                  <c:v>0.37561795266908499</c:v>
                </c:pt>
                <c:pt idx="4">
                  <c:v>0.53892353800981552</c:v>
                </c:pt>
                <c:pt idx="5">
                  <c:v>0.70036240605588995</c:v>
                </c:pt>
                <c:pt idx="6">
                  <c:v>0.84829277910680112</c:v>
                </c:pt>
                <c:pt idx="7">
                  <c:v>0.83454824289126306</c:v>
                </c:pt>
                <c:pt idx="8">
                  <c:v>0.84891988735370183</c:v>
                </c:pt>
                <c:pt idx="9">
                  <c:v>0.84515436595674953</c:v>
                </c:pt>
                <c:pt idx="10">
                  <c:v>0.83612910018193265</c:v>
                </c:pt>
                <c:pt idx="11">
                  <c:v>0.85339370531694414</c:v>
                </c:pt>
                <c:pt idx="12">
                  <c:v>0.87774519496754522</c:v>
                </c:pt>
                <c:pt idx="13">
                  <c:v>0.8596118925068279</c:v>
                </c:pt>
                <c:pt idx="14">
                  <c:v>0.84408257949628673</c:v>
                </c:pt>
                <c:pt idx="15">
                  <c:v>0.80857402794758093</c:v>
                </c:pt>
                <c:pt idx="16">
                  <c:v>0.7091566743320129</c:v>
                </c:pt>
                <c:pt idx="17">
                  <c:v>0.61085109880898569</c:v>
                </c:pt>
                <c:pt idx="18">
                  <c:v>0.54549002781005185</c:v>
                </c:pt>
                <c:pt idx="19">
                  <c:v>0.52321452073059793</c:v>
                </c:pt>
                <c:pt idx="20">
                  <c:v>0.4731081286303096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9-4EBE-8E2C-2312AB4DF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322319"/>
        <c:axId val="1203323983"/>
      </c:scatterChart>
      <c:valAx>
        <c:axId val="120332231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23983"/>
        <c:crosses val="autoZero"/>
        <c:crossBetween val="midCat"/>
      </c:valAx>
      <c:valAx>
        <c:axId val="120332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2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'Length normalized'!$X$50</c:f>
              <c:strCache>
                <c:ptCount val="1"/>
                <c:pt idx="0">
                  <c:v>east avg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normalized'!$X$51:$X$71</c:f>
              <c:numCache>
                <c:formatCode>General</c:formatCode>
                <c:ptCount val="21"/>
                <c:pt idx="0">
                  <c:v>0.43408318158999348</c:v>
                </c:pt>
                <c:pt idx="1">
                  <c:v>0.55926732145945524</c:v>
                </c:pt>
                <c:pt idx="2">
                  <c:v>0.6636359084297534</c:v>
                </c:pt>
                <c:pt idx="3">
                  <c:v>0.78219773027418948</c:v>
                </c:pt>
                <c:pt idx="4">
                  <c:v>0.81892216255997807</c:v>
                </c:pt>
                <c:pt idx="5">
                  <c:v>0.83166891860548031</c:v>
                </c:pt>
                <c:pt idx="6">
                  <c:v>0.86873847769147083</c:v>
                </c:pt>
                <c:pt idx="7">
                  <c:v>0.87544289851455426</c:v>
                </c:pt>
                <c:pt idx="8">
                  <c:v>0.83398188644718096</c:v>
                </c:pt>
                <c:pt idx="9">
                  <c:v>0.77201768697563988</c:v>
                </c:pt>
                <c:pt idx="10">
                  <c:v>0.76112952413990576</c:v>
                </c:pt>
                <c:pt idx="11">
                  <c:v>0.71033734729352005</c:v>
                </c:pt>
                <c:pt idx="12">
                  <c:v>0.64296867373812072</c:v>
                </c:pt>
                <c:pt idx="13">
                  <c:v>0.57401364953554224</c:v>
                </c:pt>
                <c:pt idx="14">
                  <c:v>0.51375574075317731</c:v>
                </c:pt>
                <c:pt idx="15">
                  <c:v>0.43178219859498418</c:v>
                </c:pt>
                <c:pt idx="16">
                  <c:v>0.31579460155536049</c:v>
                </c:pt>
                <c:pt idx="17">
                  <c:v>0.22659610795044874</c:v>
                </c:pt>
                <c:pt idx="18">
                  <c:v>0.16300745401010872</c:v>
                </c:pt>
                <c:pt idx="19">
                  <c:v>8.7086344848276986E-2</c:v>
                </c:pt>
                <c:pt idx="20">
                  <c:v>2.569511188440371E-2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D4-414B-A6AE-9737E87CD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678095"/>
        <c:axId val="916678927"/>
      </c:scatterChart>
      <c:valAx>
        <c:axId val="91667809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678927"/>
        <c:crosses val="autoZero"/>
        <c:crossBetween val="midCat"/>
      </c:valAx>
      <c:valAx>
        <c:axId val="91667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678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Width_all!$B$3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Width_all!$B$4:$B$24</c:f>
              <c:numCache>
                <c:formatCode>General</c:formatCode>
                <c:ptCount val="21"/>
                <c:pt idx="0">
                  <c:v>0.48699999999999999</c:v>
                </c:pt>
                <c:pt idx="1">
                  <c:v>0.51600000000000001</c:v>
                </c:pt>
                <c:pt idx="2">
                  <c:v>0.57199999999999995</c:v>
                </c:pt>
                <c:pt idx="3">
                  <c:v>0.66900000000000004</c:v>
                </c:pt>
                <c:pt idx="4">
                  <c:v>0.745</c:v>
                </c:pt>
                <c:pt idx="5">
                  <c:v>0.82899999999999996</c:v>
                </c:pt>
                <c:pt idx="6">
                  <c:v>0.90700000000000003</c:v>
                </c:pt>
                <c:pt idx="7">
                  <c:v>0.89600000000000002</c:v>
                </c:pt>
                <c:pt idx="8">
                  <c:v>0.85199999999999998</c:v>
                </c:pt>
                <c:pt idx="9">
                  <c:v>0.80400000000000005</c:v>
                </c:pt>
                <c:pt idx="10">
                  <c:v>0.78100000000000003</c:v>
                </c:pt>
                <c:pt idx="11">
                  <c:v>0.745</c:v>
                </c:pt>
                <c:pt idx="12">
                  <c:v>0.66200000000000003</c:v>
                </c:pt>
                <c:pt idx="13">
                  <c:v>0.66400000000000003</c:v>
                </c:pt>
                <c:pt idx="14">
                  <c:v>0.63600000000000001</c:v>
                </c:pt>
                <c:pt idx="15">
                  <c:v>0.51100000000000001</c:v>
                </c:pt>
                <c:pt idx="16">
                  <c:v>0.43</c:v>
                </c:pt>
                <c:pt idx="17">
                  <c:v>0.38100000000000001</c:v>
                </c:pt>
                <c:pt idx="18">
                  <c:v>0.32300000000000001</c:v>
                </c:pt>
                <c:pt idx="19">
                  <c:v>0.24399999999999999</c:v>
                </c:pt>
                <c:pt idx="20">
                  <c:v>0.16500000000000001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23-4207-8691-8FEE7AD8E1A9}"/>
            </c:ext>
          </c:extLst>
        </c:ser>
        <c:ser>
          <c:idx val="1"/>
          <c:order val="1"/>
          <c:tx>
            <c:strRef>
              <c:f>Width_all!$C$3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Width_all!$C$4:$C$24</c:f>
              <c:numCache>
                <c:formatCode>General</c:formatCode>
                <c:ptCount val="21"/>
                <c:pt idx="0">
                  <c:v>0.32300000000000001</c:v>
                </c:pt>
                <c:pt idx="1">
                  <c:v>0.44400000000000001</c:v>
                </c:pt>
                <c:pt idx="2">
                  <c:v>0.59</c:v>
                </c:pt>
                <c:pt idx="3">
                  <c:v>0.71</c:v>
                </c:pt>
                <c:pt idx="4">
                  <c:v>0.746</c:v>
                </c:pt>
                <c:pt idx="5">
                  <c:v>0.79100000000000004</c:v>
                </c:pt>
                <c:pt idx="6">
                  <c:v>0.79600000000000004</c:v>
                </c:pt>
                <c:pt idx="7">
                  <c:v>0.76100000000000001</c:v>
                </c:pt>
                <c:pt idx="8">
                  <c:v>0.73199999999999998</c:v>
                </c:pt>
                <c:pt idx="9">
                  <c:v>0.71799999999999997</c:v>
                </c:pt>
                <c:pt idx="10">
                  <c:v>0.78700000000000003</c:v>
                </c:pt>
                <c:pt idx="11">
                  <c:v>0.81599999999999995</c:v>
                </c:pt>
                <c:pt idx="12">
                  <c:v>0.751</c:v>
                </c:pt>
                <c:pt idx="13">
                  <c:v>0.63400000000000001</c:v>
                </c:pt>
                <c:pt idx="14">
                  <c:v>0.53</c:v>
                </c:pt>
                <c:pt idx="15">
                  <c:v>0.45200000000000001</c:v>
                </c:pt>
                <c:pt idx="16">
                  <c:v>0.38700000000000001</c:v>
                </c:pt>
                <c:pt idx="17">
                  <c:v>0.308</c:v>
                </c:pt>
                <c:pt idx="18">
                  <c:v>0.20499999999999999</c:v>
                </c:pt>
                <c:pt idx="19">
                  <c:v>0.14199999999999999</c:v>
                </c:pt>
                <c:pt idx="20">
                  <c:v>0.10299999999999999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23-4207-8691-8FEE7AD8E1A9}"/>
            </c:ext>
          </c:extLst>
        </c:ser>
        <c:ser>
          <c:idx val="2"/>
          <c:order val="2"/>
          <c:tx>
            <c:strRef>
              <c:f>Width_all!$D$3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Width_all!$D$4:$D$24</c:f>
              <c:numCache>
                <c:formatCode>General</c:formatCode>
                <c:ptCount val="21"/>
                <c:pt idx="0">
                  <c:v>0.22500000000000001</c:v>
                </c:pt>
                <c:pt idx="1">
                  <c:v>0.249</c:v>
                </c:pt>
                <c:pt idx="2">
                  <c:v>0.28799999999999998</c:v>
                </c:pt>
                <c:pt idx="3">
                  <c:v>0.35199999999999998</c:v>
                </c:pt>
                <c:pt idx="4">
                  <c:v>0.432</c:v>
                </c:pt>
                <c:pt idx="5">
                  <c:v>0.51400000000000001</c:v>
                </c:pt>
                <c:pt idx="6">
                  <c:v>0.59699999999999998</c:v>
                </c:pt>
                <c:pt idx="7">
                  <c:v>0.69699999999999995</c:v>
                </c:pt>
                <c:pt idx="8">
                  <c:v>0.749</c:v>
                </c:pt>
                <c:pt idx="9">
                  <c:v>0.79300000000000004</c:v>
                </c:pt>
                <c:pt idx="10">
                  <c:v>0.84699999999999998</c:v>
                </c:pt>
                <c:pt idx="11">
                  <c:v>0.90800000000000003</c:v>
                </c:pt>
                <c:pt idx="12">
                  <c:v>0.92700000000000005</c:v>
                </c:pt>
                <c:pt idx="13">
                  <c:v>0.91600000000000004</c:v>
                </c:pt>
                <c:pt idx="14">
                  <c:v>0.874</c:v>
                </c:pt>
                <c:pt idx="15">
                  <c:v>0.80900000000000005</c:v>
                </c:pt>
                <c:pt idx="16">
                  <c:v>0.73399999999999999</c:v>
                </c:pt>
                <c:pt idx="17">
                  <c:v>0.63900000000000001</c:v>
                </c:pt>
                <c:pt idx="18">
                  <c:v>0.49</c:v>
                </c:pt>
                <c:pt idx="19">
                  <c:v>0.35599999999999998</c:v>
                </c:pt>
                <c:pt idx="20">
                  <c:v>0.20300000000000001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23-4207-8691-8FEE7AD8E1A9}"/>
            </c:ext>
          </c:extLst>
        </c:ser>
        <c:ser>
          <c:idx val="3"/>
          <c:order val="3"/>
          <c:tx>
            <c:strRef>
              <c:f>Width_all!$E$3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Width_all!$E$4:$E$24</c:f>
              <c:numCache>
                <c:formatCode>General</c:formatCode>
                <c:ptCount val="21"/>
                <c:pt idx="0">
                  <c:v>0.28000000000000003</c:v>
                </c:pt>
                <c:pt idx="1">
                  <c:v>0.32</c:v>
                </c:pt>
                <c:pt idx="2">
                  <c:v>0.41299999999999998</c:v>
                </c:pt>
                <c:pt idx="3">
                  <c:v>0.45500000000000002</c:v>
                </c:pt>
                <c:pt idx="4">
                  <c:v>0.51600000000000001</c:v>
                </c:pt>
                <c:pt idx="5">
                  <c:v>0.61299999999999999</c:v>
                </c:pt>
                <c:pt idx="6">
                  <c:v>0.68300000000000005</c:v>
                </c:pt>
                <c:pt idx="7">
                  <c:v>0.72099999999999997</c:v>
                </c:pt>
                <c:pt idx="8">
                  <c:v>0.73599999999999999</c:v>
                </c:pt>
                <c:pt idx="9">
                  <c:v>0.75800000000000001</c:v>
                </c:pt>
                <c:pt idx="10">
                  <c:v>0.77100000000000002</c:v>
                </c:pt>
                <c:pt idx="11">
                  <c:v>0.77500000000000002</c:v>
                </c:pt>
                <c:pt idx="12">
                  <c:v>0.77400000000000002</c:v>
                </c:pt>
                <c:pt idx="13">
                  <c:v>0.754</c:v>
                </c:pt>
                <c:pt idx="14">
                  <c:v>0.75700000000000001</c:v>
                </c:pt>
                <c:pt idx="15">
                  <c:v>0.73099999999999998</c:v>
                </c:pt>
                <c:pt idx="16">
                  <c:v>0.67200000000000004</c:v>
                </c:pt>
                <c:pt idx="17">
                  <c:v>0.58799999999999997</c:v>
                </c:pt>
                <c:pt idx="18">
                  <c:v>0.48599999999999999</c:v>
                </c:pt>
                <c:pt idx="19">
                  <c:v>0.38500000000000001</c:v>
                </c:pt>
                <c:pt idx="20">
                  <c:v>0.26900000000000002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023-4207-8691-8FEE7AD8E1A9}"/>
            </c:ext>
          </c:extLst>
        </c:ser>
        <c:ser>
          <c:idx val="4"/>
          <c:order val="4"/>
          <c:tx>
            <c:strRef>
              <c:f>Width_all!$F$3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Width_all!$F$4:$F$24</c:f>
              <c:numCache>
                <c:formatCode>General</c:formatCode>
                <c:ptCount val="21"/>
                <c:pt idx="0">
                  <c:v>0.61699999999999999</c:v>
                </c:pt>
                <c:pt idx="1">
                  <c:v>0.64900000000000002</c:v>
                </c:pt>
                <c:pt idx="2">
                  <c:v>0.69699999999999995</c:v>
                </c:pt>
                <c:pt idx="3">
                  <c:v>0.74399999999999999</c:v>
                </c:pt>
                <c:pt idx="4">
                  <c:v>0.78100000000000003</c:v>
                </c:pt>
                <c:pt idx="5">
                  <c:v>0.82499999999999996</c:v>
                </c:pt>
                <c:pt idx="6">
                  <c:v>0.88100000000000001</c:v>
                </c:pt>
                <c:pt idx="7">
                  <c:v>0.89400000000000002</c:v>
                </c:pt>
                <c:pt idx="8">
                  <c:v>0.88200000000000001</c:v>
                </c:pt>
                <c:pt idx="9">
                  <c:v>0.91900000000000004</c:v>
                </c:pt>
                <c:pt idx="10">
                  <c:v>0.93200000000000005</c:v>
                </c:pt>
                <c:pt idx="11">
                  <c:v>0.92200000000000004</c:v>
                </c:pt>
                <c:pt idx="12">
                  <c:v>0.91</c:v>
                </c:pt>
                <c:pt idx="13">
                  <c:v>0.92100000000000004</c:v>
                </c:pt>
                <c:pt idx="14">
                  <c:v>0.95099999999999996</c:v>
                </c:pt>
                <c:pt idx="15">
                  <c:v>0.98</c:v>
                </c:pt>
                <c:pt idx="16">
                  <c:v>0.96799999999999997</c:v>
                </c:pt>
                <c:pt idx="17">
                  <c:v>0.88900000000000001</c:v>
                </c:pt>
                <c:pt idx="18">
                  <c:v>0.80200000000000005</c:v>
                </c:pt>
                <c:pt idx="19">
                  <c:v>0.66600000000000004</c:v>
                </c:pt>
                <c:pt idx="20">
                  <c:v>0.57099999999999995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023-4207-8691-8FEE7AD8E1A9}"/>
            </c:ext>
          </c:extLst>
        </c:ser>
        <c:ser>
          <c:idx val="5"/>
          <c:order val="5"/>
          <c:tx>
            <c:strRef>
              <c:f>Width_all!$G$3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Width_all!$G$4:$G$24</c:f>
              <c:numCache>
                <c:formatCode>General</c:formatCode>
                <c:ptCount val="21"/>
                <c:pt idx="0">
                  <c:v>0.27500000000000002</c:v>
                </c:pt>
                <c:pt idx="1">
                  <c:v>0.35899999999999999</c:v>
                </c:pt>
                <c:pt idx="2">
                  <c:v>0.499</c:v>
                </c:pt>
                <c:pt idx="3">
                  <c:v>0.64600000000000002</c:v>
                </c:pt>
                <c:pt idx="4">
                  <c:v>0.77500000000000002</c:v>
                </c:pt>
                <c:pt idx="5">
                  <c:v>0.84</c:v>
                </c:pt>
                <c:pt idx="6">
                  <c:v>0.86499999999999999</c:v>
                </c:pt>
                <c:pt idx="7">
                  <c:v>0.88</c:v>
                </c:pt>
                <c:pt idx="8">
                  <c:v>0.879</c:v>
                </c:pt>
                <c:pt idx="9">
                  <c:v>0.83599999999999997</c:v>
                </c:pt>
                <c:pt idx="10">
                  <c:v>0.80500000000000005</c:v>
                </c:pt>
                <c:pt idx="11">
                  <c:v>0.8</c:v>
                </c:pt>
                <c:pt idx="12">
                  <c:v>0.751</c:v>
                </c:pt>
                <c:pt idx="13">
                  <c:v>0.72099999999999997</c:v>
                </c:pt>
                <c:pt idx="14">
                  <c:v>0.64700000000000002</c:v>
                </c:pt>
                <c:pt idx="15">
                  <c:v>0.58799999999999997</c:v>
                </c:pt>
                <c:pt idx="16">
                  <c:v>0.51700000000000002</c:v>
                </c:pt>
                <c:pt idx="17">
                  <c:v>0.42</c:v>
                </c:pt>
                <c:pt idx="18">
                  <c:v>0.25600000000000001</c:v>
                </c:pt>
                <c:pt idx="19">
                  <c:v>0.13300000000000001</c:v>
                </c:pt>
                <c:pt idx="20">
                  <c:v>5.7000000000000002E-2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023-4207-8691-8FEE7AD8E1A9}"/>
            </c:ext>
          </c:extLst>
        </c:ser>
        <c:ser>
          <c:idx val="6"/>
          <c:order val="6"/>
          <c:tx>
            <c:strRef>
              <c:f>Width_all!$H$3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Width_all!$H$4:$H$24</c:f>
              <c:numCache>
                <c:formatCode>General</c:formatCode>
                <c:ptCount val="21"/>
                <c:pt idx="0">
                  <c:v>0.46800000000000003</c:v>
                </c:pt>
                <c:pt idx="1">
                  <c:v>0.53400000000000003</c:v>
                </c:pt>
                <c:pt idx="2">
                  <c:v>0.61299999999999999</c:v>
                </c:pt>
                <c:pt idx="3">
                  <c:v>0.65100000000000002</c:v>
                </c:pt>
                <c:pt idx="4">
                  <c:v>0.67900000000000005</c:v>
                </c:pt>
                <c:pt idx="5">
                  <c:v>0.68300000000000005</c:v>
                </c:pt>
                <c:pt idx="6">
                  <c:v>0.754</c:v>
                </c:pt>
                <c:pt idx="7">
                  <c:v>0.81399999999999995</c:v>
                </c:pt>
                <c:pt idx="8">
                  <c:v>0.89200000000000002</c:v>
                </c:pt>
                <c:pt idx="9">
                  <c:v>0.93300000000000005</c:v>
                </c:pt>
                <c:pt idx="10">
                  <c:v>0.94099999999999995</c:v>
                </c:pt>
                <c:pt idx="11">
                  <c:v>0.94199999999999995</c:v>
                </c:pt>
                <c:pt idx="12">
                  <c:v>0.93200000000000005</c:v>
                </c:pt>
                <c:pt idx="13">
                  <c:v>0.89100000000000001</c:v>
                </c:pt>
                <c:pt idx="14">
                  <c:v>0.875</c:v>
                </c:pt>
                <c:pt idx="15">
                  <c:v>0.86099999999999999</c:v>
                </c:pt>
                <c:pt idx="16">
                  <c:v>0.83699999999999997</c:v>
                </c:pt>
                <c:pt idx="17">
                  <c:v>0.76200000000000001</c:v>
                </c:pt>
                <c:pt idx="18">
                  <c:v>0.67200000000000004</c:v>
                </c:pt>
                <c:pt idx="19">
                  <c:v>0.58099999999999996</c:v>
                </c:pt>
                <c:pt idx="20">
                  <c:v>0.48899999999999999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023-4207-8691-8FEE7AD8E1A9}"/>
            </c:ext>
          </c:extLst>
        </c:ser>
        <c:ser>
          <c:idx val="7"/>
          <c:order val="7"/>
          <c:tx>
            <c:strRef>
              <c:f>Width_all!$I$3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Width_all!$I$4:$I$24</c:f>
              <c:numCache>
                <c:formatCode>General</c:formatCode>
                <c:ptCount val="21"/>
                <c:pt idx="0">
                  <c:v>0.47099999999999997</c:v>
                </c:pt>
                <c:pt idx="1">
                  <c:v>0.52900000000000003</c:v>
                </c:pt>
                <c:pt idx="2">
                  <c:v>0.64400000000000002</c:v>
                </c:pt>
                <c:pt idx="3">
                  <c:v>0.76600000000000001</c:v>
                </c:pt>
                <c:pt idx="4">
                  <c:v>0.875</c:v>
                </c:pt>
                <c:pt idx="5">
                  <c:v>0.93500000000000005</c:v>
                </c:pt>
                <c:pt idx="6">
                  <c:v>0.96</c:v>
                </c:pt>
                <c:pt idx="7">
                  <c:v>0.97599999999999998</c:v>
                </c:pt>
                <c:pt idx="8">
                  <c:v>0.93100000000000005</c:v>
                </c:pt>
                <c:pt idx="9">
                  <c:v>0.87</c:v>
                </c:pt>
                <c:pt idx="10">
                  <c:v>0.82699999999999996</c:v>
                </c:pt>
                <c:pt idx="11">
                  <c:v>0.81599999999999995</c:v>
                </c:pt>
                <c:pt idx="12">
                  <c:v>0.83899999999999997</c:v>
                </c:pt>
                <c:pt idx="13">
                  <c:v>0.81299999999999994</c:v>
                </c:pt>
                <c:pt idx="14">
                  <c:v>0.70499999999999996</c:v>
                </c:pt>
                <c:pt idx="15">
                  <c:v>0.63400000000000001</c:v>
                </c:pt>
                <c:pt idx="16">
                  <c:v>0.58599999999999997</c:v>
                </c:pt>
                <c:pt idx="17">
                  <c:v>0.499</c:v>
                </c:pt>
                <c:pt idx="18">
                  <c:v>0.39500000000000002</c:v>
                </c:pt>
                <c:pt idx="19">
                  <c:v>0.30199999999999999</c:v>
                </c:pt>
                <c:pt idx="20">
                  <c:v>0.222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023-4207-8691-8FEE7AD8E1A9}"/>
            </c:ext>
          </c:extLst>
        </c:ser>
        <c:ser>
          <c:idx val="8"/>
          <c:order val="8"/>
          <c:tx>
            <c:strRef>
              <c:f>Width_all!$J$3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Width_all!$J$4:$J$24</c:f>
              <c:numCache>
                <c:formatCode>General</c:formatCode>
                <c:ptCount val="21"/>
                <c:pt idx="0">
                  <c:v>0.621</c:v>
                </c:pt>
                <c:pt idx="1">
                  <c:v>0.626</c:v>
                </c:pt>
                <c:pt idx="2">
                  <c:v>0.68200000000000005</c:v>
                </c:pt>
                <c:pt idx="3">
                  <c:v>0.70199999999999996</c:v>
                </c:pt>
                <c:pt idx="4">
                  <c:v>0.70099999999999996</c:v>
                </c:pt>
                <c:pt idx="5">
                  <c:v>0.70599999999999996</c:v>
                </c:pt>
                <c:pt idx="6">
                  <c:v>0.74399999999999999</c:v>
                </c:pt>
                <c:pt idx="7">
                  <c:v>0.75800000000000001</c:v>
                </c:pt>
                <c:pt idx="8">
                  <c:v>0.73099999999999998</c:v>
                </c:pt>
                <c:pt idx="9">
                  <c:v>0.69599999999999995</c:v>
                </c:pt>
                <c:pt idx="10">
                  <c:v>0.67700000000000005</c:v>
                </c:pt>
                <c:pt idx="11">
                  <c:v>0.65400000000000003</c:v>
                </c:pt>
                <c:pt idx="12">
                  <c:v>0.60499999999999998</c:v>
                </c:pt>
                <c:pt idx="13">
                  <c:v>0.57199999999999995</c:v>
                </c:pt>
                <c:pt idx="14">
                  <c:v>0.55000000000000004</c:v>
                </c:pt>
                <c:pt idx="15">
                  <c:v>0.48499999999999999</c:v>
                </c:pt>
                <c:pt idx="16">
                  <c:v>0.42399999999999999</c:v>
                </c:pt>
                <c:pt idx="17">
                  <c:v>0.38700000000000001</c:v>
                </c:pt>
                <c:pt idx="18">
                  <c:v>0.311</c:v>
                </c:pt>
                <c:pt idx="19">
                  <c:v>0.23499999999999999</c:v>
                </c:pt>
                <c:pt idx="20">
                  <c:v>0.17899999999999999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023-4207-8691-8FEE7AD8E1A9}"/>
            </c:ext>
          </c:extLst>
        </c:ser>
        <c:ser>
          <c:idx val="9"/>
          <c:order val="9"/>
          <c:tx>
            <c:strRef>
              <c:f>Width_all!$K$3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Width_all!$K$4:$K$24</c:f>
              <c:numCache>
                <c:formatCode>General</c:formatCode>
                <c:ptCount val="21"/>
                <c:pt idx="0">
                  <c:v>0.52</c:v>
                </c:pt>
                <c:pt idx="1">
                  <c:v>0.54500000000000004</c:v>
                </c:pt>
                <c:pt idx="2">
                  <c:v>0.56999999999999995</c:v>
                </c:pt>
                <c:pt idx="3">
                  <c:v>0.6</c:v>
                </c:pt>
                <c:pt idx="4">
                  <c:v>0.64</c:v>
                </c:pt>
                <c:pt idx="5">
                  <c:v>0.67700000000000005</c:v>
                </c:pt>
                <c:pt idx="6">
                  <c:v>0.68799999999999994</c:v>
                </c:pt>
                <c:pt idx="7">
                  <c:v>0.70299999999999996</c:v>
                </c:pt>
                <c:pt idx="8">
                  <c:v>0.71399999999999997</c:v>
                </c:pt>
                <c:pt idx="9">
                  <c:v>0.73199999999999998</c:v>
                </c:pt>
                <c:pt idx="10">
                  <c:v>0.73499999999999999</c:v>
                </c:pt>
                <c:pt idx="11">
                  <c:v>0.71199999999999997</c:v>
                </c:pt>
                <c:pt idx="12">
                  <c:v>0.68899999999999995</c:v>
                </c:pt>
                <c:pt idx="13">
                  <c:v>0.66900000000000004</c:v>
                </c:pt>
                <c:pt idx="14">
                  <c:v>0.625</c:v>
                </c:pt>
                <c:pt idx="15">
                  <c:v>0.57799999999999996</c:v>
                </c:pt>
                <c:pt idx="16">
                  <c:v>0.50900000000000001</c:v>
                </c:pt>
                <c:pt idx="17">
                  <c:v>0.433</c:v>
                </c:pt>
                <c:pt idx="18">
                  <c:v>0.33700000000000002</c:v>
                </c:pt>
                <c:pt idx="19">
                  <c:v>0.23699999999999999</c:v>
                </c:pt>
                <c:pt idx="20">
                  <c:v>0.16300000000000001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023-4207-8691-8FEE7AD8E1A9}"/>
            </c:ext>
          </c:extLst>
        </c:ser>
        <c:ser>
          <c:idx val="10"/>
          <c:order val="10"/>
          <c:tx>
            <c:strRef>
              <c:f>Width_all!$L$3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Width_all!$L$4:$L$24</c:f>
              <c:numCache>
                <c:formatCode>General</c:formatCode>
                <c:ptCount val="21"/>
                <c:pt idx="0">
                  <c:v>0.64700000000000002</c:v>
                </c:pt>
                <c:pt idx="1">
                  <c:v>0.80300000000000005</c:v>
                </c:pt>
                <c:pt idx="2">
                  <c:v>0.84</c:v>
                </c:pt>
                <c:pt idx="3">
                  <c:v>0.86699999999999999</c:v>
                </c:pt>
                <c:pt idx="4">
                  <c:v>0.85099999999999998</c:v>
                </c:pt>
                <c:pt idx="5">
                  <c:v>0.86</c:v>
                </c:pt>
                <c:pt idx="6">
                  <c:v>0.86099999999999999</c:v>
                </c:pt>
                <c:pt idx="7">
                  <c:v>0.878</c:v>
                </c:pt>
                <c:pt idx="8">
                  <c:v>0.82699999999999996</c:v>
                </c:pt>
                <c:pt idx="9">
                  <c:v>0.84599999999999997</c:v>
                </c:pt>
                <c:pt idx="10">
                  <c:v>0.85899999999999999</c:v>
                </c:pt>
                <c:pt idx="11">
                  <c:v>0.83499999999999996</c:v>
                </c:pt>
                <c:pt idx="12">
                  <c:v>0.79100000000000004</c:v>
                </c:pt>
                <c:pt idx="13">
                  <c:v>0.74399999999999999</c:v>
                </c:pt>
                <c:pt idx="14">
                  <c:v>0.68799999999999994</c:v>
                </c:pt>
                <c:pt idx="15">
                  <c:v>0.61299999999999999</c:v>
                </c:pt>
                <c:pt idx="16">
                  <c:v>0.53600000000000003</c:v>
                </c:pt>
                <c:pt idx="17">
                  <c:v>0.42599999999999999</c:v>
                </c:pt>
                <c:pt idx="18">
                  <c:v>0.313</c:v>
                </c:pt>
                <c:pt idx="19">
                  <c:v>0.19</c:v>
                </c:pt>
                <c:pt idx="20">
                  <c:v>0.09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023-4207-8691-8FEE7AD8E1A9}"/>
            </c:ext>
          </c:extLst>
        </c:ser>
        <c:ser>
          <c:idx val="11"/>
          <c:order val="11"/>
          <c:tx>
            <c:strRef>
              <c:f>Width_all!$M$3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Width_all!$M$4:$M$24</c:f>
              <c:numCache>
                <c:formatCode>General</c:formatCode>
                <c:ptCount val="21"/>
                <c:pt idx="0">
                  <c:v>0.56799999999999995</c:v>
                </c:pt>
                <c:pt idx="1">
                  <c:v>0.65500000000000003</c:v>
                </c:pt>
                <c:pt idx="2">
                  <c:v>0.73699999999999999</c:v>
                </c:pt>
                <c:pt idx="3">
                  <c:v>0.80300000000000005</c:v>
                </c:pt>
                <c:pt idx="4">
                  <c:v>0.84899999999999998</c:v>
                </c:pt>
                <c:pt idx="5">
                  <c:v>0.86899999999999999</c:v>
                </c:pt>
                <c:pt idx="6">
                  <c:v>0.875</c:v>
                </c:pt>
                <c:pt idx="7">
                  <c:v>0.871</c:v>
                </c:pt>
                <c:pt idx="8">
                  <c:v>0.85599999999999998</c:v>
                </c:pt>
                <c:pt idx="9">
                  <c:v>0.83099999999999996</c:v>
                </c:pt>
                <c:pt idx="10">
                  <c:v>0.81699999999999995</c:v>
                </c:pt>
                <c:pt idx="11">
                  <c:v>0.83199999999999996</c:v>
                </c:pt>
                <c:pt idx="12">
                  <c:v>0.85899999999999999</c:v>
                </c:pt>
                <c:pt idx="13">
                  <c:v>0.88400000000000001</c:v>
                </c:pt>
                <c:pt idx="14">
                  <c:v>0.90600000000000003</c:v>
                </c:pt>
                <c:pt idx="15">
                  <c:v>0.92900000000000005</c:v>
                </c:pt>
                <c:pt idx="16">
                  <c:v>0.92800000000000005</c:v>
                </c:pt>
                <c:pt idx="17">
                  <c:v>0.90900000000000003</c:v>
                </c:pt>
                <c:pt idx="18">
                  <c:v>0.874</c:v>
                </c:pt>
                <c:pt idx="19">
                  <c:v>0.81</c:v>
                </c:pt>
                <c:pt idx="20">
                  <c:v>0.746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023-4207-8691-8FEE7AD8E1A9}"/>
            </c:ext>
          </c:extLst>
        </c:ser>
        <c:ser>
          <c:idx val="12"/>
          <c:order val="12"/>
          <c:tx>
            <c:strRef>
              <c:f>Width_all!$N$3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Width_all!$N$4:$N$24</c:f>
              <c:numCache>
                <c:formatCode>General</c:formatCode>
                <c:ptCount val="21"/>
                <c:pt idx="0">
                  <c:v>0.64300000000000002</c:v>
                </c:pt>
                <c:pt idx="1">
                  <c:v>0.74099999999999999</c:v>
                </c:pt>
                <c:pt idx="2">
                  <c:v>0.83</c:v>
                </c:pt>
                <c:pt idx="3">
                  <c:v>0.89900000000000002</c:v>
                </c:pt>
                <c:pt idx="4">
                  <c:v>0.94099999999999995</c:v>
                </c:pt>
                <c:pt idx="5">
                  <c:v>0.93700000000000006</c:v>
                </c:pt>
                <c:pt idx="6">
                  <c:v>0.94099999999999995</c:v>
                </c:pt>
                <c:pt idx="7">
                  <c:v>0.94799999999999995</c:v>
                </c:pt>
                <c:pt idx="8">
                  <c:v>0.93700000000000006</c:v>
                </c:pt>
                <c:pt idx="9">
                  <c:v>0.91600000000000004</c:v>
                </c:pt>
                <c:pt idx="10">
                  <c:v>0.9</c:v>
                </c:pt>
                <c:pt idx="11">
                  <c:v>0.86</c:v>
                </c:pt>
                <c:pt idx="12">
                  <c:v>0.81299999999999994</c:v>
                </c:pt>
                <c:pt idx="13">
                  <c:v>0.754</c:v>
                </c:pt>
                <c:pt idx="14">
                  <c:v>0.68700000000000006</c:v>
                </c:pt>
                <c:pt idx="15">
                  <c:v>0.59299999999999997</c:v>
                </c:pt>
                <c:pt idx="16">
                  <c:v>0.51</c:v>
                </c:pt>
                <c:pt idx="17">
                  <c:v>0.46100000000000002</c:v>
                </c:pt>
                <c:pt idx="18">
                  <c:v>0.42599999999999999</c:v>
                </c:pt>
                <c:pt idx="19">
                  <c:v>0.38300000000000001</c:v>
                </c:pt>
                <c:pt idx="20">
                  <c:v>0.34699999999999998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023-4207-8691-8FEE7AD8E1A9}"/>
            </c:ext>
          </c:extLst>
        </c:ser>
        <c:ser>
          <c:idx val="13"/>
          <c:order val="13"/>
          <c:tx>
            <c:strRef>
              <c:f>Width_all!$O$3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Width_all!$O$4:$O$24</c:f>
              <c:numCache>
                <c:formatCode>General</c:formatCode>
                <c:ptCount val="21"/>
                <c:pt idx="0">
                  <c:v>0.38500000000000001</c:v>
                </c:pt>
                <c:pt idx="1">
                  <c:v>0.38800000000000001</c:v>
                </c:pt>
                <c:pt idx="2">
                  <c:v>0.42399999999999999</c:v>
                </c:pt>
                <c:pt idx="3">
                  <c:v>0.52200000000000002</c:v>
                </c:pt>
                <c:pt idx="4">
                  <c:v>0.64900000000000002</c:v>
                </c:pt>
                <c:pt idx="5">
                  <c:v>0.748</c:v>
                </c:pt>
                <c:pt idx="6">
                  <c:v>0.81699999999999995</c:v>
                </c:pt>
                <c:pt idx="7">
                  <c:v>0.83599999999999997</c:v>
                </c:pt>
                <c:pt idx="8">
                  <c:v>0.83599999999999997</c:v>
                </c:pt>
                <c:pt idx="9">
                  <c:v>0.85599999999999998</c:v>
                </c:pt>
                <c:pt idx="10">
                  <c:v>0.88</c:v>
                </c:pt>
                <c:pt idx="11">
                  <c:v>0.89100000000000001</c:v>
                </c:pt>
                <c:pt idx="12">
                  <c:v>0.87</c:v>
                </c:pt>
                <c:pt idx="13">
                  <c:v>0.874</c:v>
                </c:pt>
                <c:pt idx="14">
                  <c:v>0.879</c:v>
                </c:pt>
                <c:pt idx="15">
                  <c:v>0.87</c:v>
                </c:pt>
                <c:pt idx="16">
                  <c:v>0.83099999999999996</c:v>
                </c:pt>
                <c:pt idx="17">
                  <c:v>0.70699999999999996</c:v>
                </c:pt>
                <c:pt idx="18">
                  <c:v>0.54200000000000004</c:v>
                </c:pt>
                <c:pt idx="19">
                  <c:v>0.36099999999999999</c:v>
                </c:pt>
                <c:pt idx="20">
                  <c:v>0.188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023-4207-8691-8FEE7AD8E1A9}"/>
            </c:ext>
          </c:extLst>
        </c:ser>
        <c:ser>
          <c:idx val="14"/>
          <c:order val="14"/>
          <c:tx>
            <c:strRef>
              <c:f>Width_all!$P$3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Width_all!$P$4:$P$24</c:f>
              <c:numCache>
                <c:formatCode>General</c:formatCode>
                <c:ptCount val="21"/>
                <c:pt idx="0">
                  <c:v>0.122</c:v>
                </c:pt>
                <c:pt idx="1">
                  <c:v>0.16900000000000001</c:v>
                </c:pt>
                <c:pt idx="2">
                  <c:v>0.245</c:v>
                </c:pt>
                <c:pt idx="3">
                  <c:v>0.33600000000000002</c:v>
                </c:pt>
                <c:pt idx="4">
                  <c:v>0.40600000000000003</c:v>
                </c:pt>
                <c:pt idx="5">
                  <c:v>0.51400000000000001</c:v>
                </c:pt>
                <c:pt idx="6">
                  <c:v>0.67400000000000004</c:v>
                </c:pt>
                <c:pt idx="7">
                  <c:v>0.78800000000000003</c:v>
                </c:pt>
                <c:pt idx="8">
                  <c:v>0.88700000000000001</c:v>
                </c:pt>
                <c:pt idx="9">
                  <c:v>0.93799999999999994</c:v>
                </c:pt>
                <c:pt idx="10">
                  <c:v>0.92700000000000005</c:v>
                </c:pt>
                <c:pt idx="11">
                  <c:v>0.76300000000000001</c:v>
                </c:pt>
                <c:pt idx="12">
                  <c:v>0.65</c:v>
                </c:pt>
                <c:pt idx="13">
                  <c:v>0.59199999999999997</c:v>
                </c:pt>
                <c:pt idx="14">
                  <c:v>0.58799999999999997</c:v>
                </c:pt>
                <c:pt idx="15">
                  <c:v>0.60199999999999998</c:v>
                </c:pt>
                <c:pt idx="16">
                  <c:v>0.57299999999999995</c:v>
                </c:pt>
                <c:pt idx="17">
                  <c:v>0.47699999999999998</c:v>
                </c:pt>
                <c:pt idx="18">
                  <c:v>0.4</c:v>
                </c:pt>
                <c:pt idx="19">
                  <c:v>0.34100000000000003</c:v>
                </c:pt>
                <c:pt idx="20">
                  <c:v>0.29599999999999999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E023-4207-8691-8FEE7AD8E1A9}"/>
            </c:ext>
          </c:extLst>
        </c:ser>
        <c:ser>
          <c:idx val="15"/>
          <c:order val="15"/>
          <c:tx>
            <c:strRef>
              <c:f>Width_all!$Q$3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Width_all!$Q$4:$Q$24</c:f>
              <c:numCache>
                <c:formatCode>General</c:formatCode>
                <c:ptCount val="21"/>
                <c:pt idx="0">
                  <c:v>8.5000000000000006E-2</c:v>
                </c:pt>
                <c:pt idx="1">
                  <c:v>0.11799999999999999</c:v>
                </c:pt>
                <c:pt idx="2">
                  <c:v>0.17499999999999999</c:v>
                </c:pt>
                <c:pt idx="3">
                  <c:v>0.23899999999999999</c:v>
                </c:pt>
                <c:pt idx="4">
                  <c:v>0.28599999999999998</c:v>
                </c:pt>
                <c:pt idx="5">
                  <c:v>0.36299999999999999</c:v>
                </c:pt>
                <c:pt idx="6">
                  <c:v>0.46300000000000002</c:v>
                </c:pt>
                <c:pt idx="7">
                  <c:v>0.54200000000000004</c:v>
                </c:pt>
                <c:pt idx="8">
                  <c:v>0.51700000000000002</c:v>
                </c:pt>
                <c:pt idx="9">
                  <c:v>0.52500000000000002</c:v>
                </c:pt>
                <c:pt idx="10">
                  <c:v>0.57999999999999996</c:v>
                </c:pt>
                <c:pt idx="11">
                  <c:v>0.64600000000000002</c:v>
                </c:pt>
                <c:pt idx="12">
                  <c:v>0.74</c:v>
                </c:pt>
                <c:pt idx="13">
                  <c:v>0.84199999999999997</c:v>
                </c:pt>
                <c:pt idx="14">
                  <c:v>0.92800000000000005</c:v>
                </c:pt>
                <c:pt idx="15">
                  <c:v>0.96199999999999997</c:v>
                </c:pt>
                <c:pt idx="16">
                  <c:v>0.98499999999999999</c:v>
                </c:pt>
                <c:pt idx="17">
                  <c:v>0.93100000000000005</c:v>
                </c:pt>
                <c:pt idx="18">
                  <c:v>0.85199999999999998</c:v>
                </c:pt>
                <c:pt idx="19">
                  <c:v>0.76900000000000002</c:v>
                </c:pt>
                <c:pt idx="20">
                  <c:v>0.66400000000000003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023-4207-8691-8FEE7AD8E1A9}"/>
            </c:ext>
          </c:extLst>
        </c:ser>
        <c:ser>
          <c:idx val="16"/>
          <c:order val="16"/>
          <c:tx>
            <c:strRef>
              <c:f>Width_all!$R$3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Width_all!$R$4:$R$24</c:f>
              <c:numCache>
                <c:formatCode>General</c:formatCode>
                <c:ptCount val="21"/>
                <c:pt idx="0">
                  <c:v>8.5000000000000006E-2</c:v>
                </c:pt>
                <c:pt idx="1">
                  <c:v>0.159</c:v>
                </c:pt>
                <c:pt idx="2">
                  <c:v>0.26900000000000002</c:v>
                </c:pt>
                <c:pt idx="3">
                  <c:v>0.39100000000000001</c:v>
                </c:pt>
                <c:pt idx="4">
                  <c:v>0.53800000000000003</c:v>
                </c:pt>
                <c:pt idx="5">
                  <c:v>0.65800000000000003</c:v>
                </c:pt>
                <c:pt idx="6">
                  <c:v>0.73</c:v>
                </c:pt>
                <c:pt idx="7">
                  <c:v>0.76400000000000001</c:v>
                </c:pt>
                <c:pt idx="8">
                  <c:v>0.76200000000000001</c:v>
                </c:pt>
                <c:pt idx="9">
                  <c:v>0.80900000000000005</c:v>
                </c:pt>
                <c:pt idx="10">
                  <c:v>0.876</c:v>
                </c:pt>
                <c:pt idx="11">
                  <c:v>0.91800000000000004</c:v>
                </c:pt>
                <c:pt idx="12">
                  <c:v>0.90200000000000002</c:v>
                </c:pt>
                <c:pt idx="13">
                  <c:v>0.83699999999999997</c:v>
                </c:pt>
                <c:pt idx="14">
                  <c:v>0.75600000000000001</c:v>
                </c:pt>
                <c:pt idx="15">
                  <c:v>0.69699999999999995</c:v>
                </c:pt>
                <c:pt idx="16">
                  <c:v>0.61899999999999999</c:v>
                </c:pt>
                <c:pt idx="17">
                  <c:v>0.57099999999999995</c:v>
                </c:pt>
                <c:pt idx="18">
                  <c:v>0.58299999999999996</c:v>
                </c:pt>
                <c:pt idx="19">
                  <c:v>0.64900000000000002</c:v>
                </c:pt>
                <c:pt idx="20">
                  <c:v>0.63500000000000001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E023-4207-8691-8FEE7AD8E1A9}"/>
            </c:ext>
          </c:extLst>
        </c:ser>
        <c:ser>
          <c:idx val="17"/>
          <c:order val="17"/>
          <c:tx>
            <c:strRef>
              <c:f>Width_all!$S$3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Width_all!$S$4:$S$24</c:f>
              <c:numCache>
                <c:formatCode>General</c:formatCode>
                <c:ptCount val="21"/>
                <c:pt idx="0">
                  <c:v>0.73199999999999998</c:v>
                </c:pt>
                <c:pt idx="1">
                  <c:v>0.83899999999999997</c:v>
                </c:pt>
                <c:pt idx="2">
                  <c:v>0.81499999999999995</c:v>
                </c:pt>
                <c:pt idx="3">
                  <c:v>0.83299999999999996</c:v>
                </c:pt>
                <c:pt idx="4">
                  <c:v>0.85899999999999999</c:v>
                </c:pt>
                <c:pt idx="5">
                  <c:v>0.86499999999999999</c:v>
                </c:pt>
                <c:pt idx="6">
                  <c:v>0.89600000000000002</c:v>
                </c:pt>
                <c:pt idx="7">
                  <c:v>0.91900000000000004</c:v>
                </c:pt>
                <c:pt idx="8">
                  <c:v>0.89500000000000002</c:v>
                </c:pt>
                <c:pt idx="9">
                  <c:v>0.878</c:v>
                </c:pt>
                <c:pt idx="10">
                  <c:v>0.95399999999999996</c:v>
                </c:pt>
                <c:pt idx="11">
                  <c:v>0.98199999999999998</c:v>
                </c:pt>
                <c:pt idx="12">
                  <c:v>0.94899999999999995</c:v>
                </c:pt>
                <c:pt idx="13">
                  <c:v>0.86</c:v>
                </c:pt>
                <c:pt idx="14">
                  <c:v>0.76500000000000001</c:v>
                </c:pt>
                <c:pt idx="15">
                  <c:v>0.7</c:v>
                </c:pt>
                <c:pt idx="16">
                  <c:v>0.629</c:v>
                </c:pt>
                <c:pt idx="17">
                  <c:v>0.52400000000000002</c:v>
                </c:pt>
                <c:pt idx="18">
                  <c:v>0.35799999999999998</c:v>
                </c:pt>
                <c:pt idx="19">
                  <c:v>0.19600000000000001</c:v>
                </c:pt>
                <c:pt idx="20">
                  <c:v>6.3E-2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E023-4207-8691-8FEE7AD8E1A9}"/>
            </c:ext>
          </c:extLst>
        </c:ser>
        <c:ser>
          <c:idx val="18"/>
          <c:order val="18"/>
          <c:tx>
            <c:strRef>
              <c:f>Width_all!$T$3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Width_all!$T$4:$T$24</c:f>
              <c:numCache>
                <c:formatCode>General</c:formatCode>
                <c:ptCount val="21"/>
                <c:pt idx="0">
                  <c:v>0.68899999999999995</c:v>
                </c:pt>
                <c:pt idx="1">
                  <c:v>0.754</c:v>
                </c:pt>
                <c:pt idx="2">
                  <c:v>0.84299999999999997</c:v>
                </c:pt>
                <c:pt idx="3">
                  <c:v>0.90100000000000002</c:v>
                </c:pt>
                <c:pt idx="4">
                  <c:v>0.91500000000000004</c:v>
                </c:pt>
                <c:pt idx="5">
                  <c:v>0.90800000000000003</c:v>
                </c:pt>
                <c:pt idx="6">
                  <c:v>0.89700000000000002</c:v>
                </c:pt>
                <c:pt idx="7">
                  <c:v>0.874</c:v>
                </c:pt>
                <c:pt idx="8">
                  <c:v>0.82599999999999996</c:v>
                </c:pt>
                <c:pt idx="9">
                  <c:v>0.77400000000000002</c:v>
                </c:pt>
                <c:pt idx="10">
                  <c:v>0.71799999999999997</c:v>
                </c:pt>
                <c:pt idx="11">
                  <c:v>0.72</c:v>
                </c:pt>
                <c:pt idx="12">
                  <c:v>0.76500000000000001</c:v>
                </c:pt>
                <c:pt idx="13">
                  <c:v>0.76300000000000001</c:v>
                </c:pt>
                <c:pt idx="14">
                  <c:v>0.72699999999999998</c:v>
                </c:pt>
                <c:pt idx="15">
                  <c:v>0.71599999999999997</c:v>
                </c:pt>
                <c:pt idx="16">
                  <c:v>0.69199999999999995</c:v>
                </c:pt>
                <c:pt idx="17">
                  <c:v>0.629</c:v>
                </c:pt>
                <c:pt idx="18">
                  <c:v>0.51100000000000001</c:v>
                </c:pt>
                <c:pt idx="19">
                  <c:v>0.32700000000000001</c:v>
                </c:pt>
                <c:pt idx="20">
                  <c:v>0.16700000000000001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E023-4207-8691-8FEE7AD8E1A9}"/>
            </c:ext>
          </c:extLst>
        </c:ser>
        <c:ser>
          <c:idx val="19"/>
          <c:order val="19"/>
          <c:tx>
            <c:strRef>
              <c:f>Width_all!$U$3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Width_all!$U$4:$U$24</c:f>
              <c:numCache>
                <c:formatCode>General</c:formatCode>
                <c:ptCount val="21"/>
                <c:pt idx="0">
                  <c:v>0.28999999999999998</c:v>
                </c:pt>
                <c:pt idx="1">
                  <c:v>0.34100000000000003</c:v>
                </c:pt>
                <c:pt idx="2">
                  <c:v>0.38600000000000001</c:v>
                </c:pt>
                <c:pt idx="3">
                  <c:v>0.47799999999999998</c:v>
                </c:pt>
                <c:pt idx="4">
                  <c:v>0.55100000000000005</c:v>
                </c:pt>
                <c:pt idx="5">
                  <c:v>0.55400000000000005</c:v>
                </c:pt>
                <c:pt idx="6">
                  <c:v>0.56799999999999995</c:v>
                </c:pt>
                <c:pt idx="7">
                  <c:v>0.59299999999999997</c:v>
                </c:pt>
                <c:pt idx="8">
                  <c:v>0.66900000000000004</c:v>
                </c:pt>
                <c:pt idx="9">
                  <c:v>0.72599999999999998</c:v>
                </c:pt>
                <c:pt idx="10">
                  <c:v>0.79500000000000004</c:v>
                </c:pt>
                <c:pt idx="11">
                  <c:v>0.85899999999999999</c:v>
                </c:pt>
                <c:pt idx="12">
                  <c:v>0.9</c:v>
                </c:pt>
                <c:pt idx="13">
                  <c:v>0.93100000000000005</c:v>
                </c:pt>
                <c:pt idx="14">
                  <c:v>0.92900000000000005</c:v>
                </c:pt>
                <c:pt idx="15">
                  <c:v>0.91400000000000003</c:v>
                </c:pt>
                <c:pt idx="16">
                  <c:v>0.85</c:v>
                </c:pt>
                <c:pt idx="17">
                  <c:v>0.73599999999999999</c:v>
                </c:pt>
                <c:pt idx="18">
                  <c:v>0.63900000000000001</c:v>
                </c:pt>
                <c:pt idx="19">
                  <c:v>0.56499999999999995</c:v>
                </c:pt>
                <c:pt idx="20">
                  <c:v>0.48899999999999999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DC-43ED-A167-58C98A93A3AA}"/>
            </c:ext>
          </c:extLst>
        </c:ser>
        <c:ser>
          <c:idx val="20"/>
          <c:order val="20"/>
          <c:tx>
            <c:strRef>
              <c:f>Width_all!$V$3</c:f>
              <c:strCache>
                <c:ptCount val="1"/>
                <c:pt idx="0">
                  <c:v>avg</c:v>
                </c:pt>
              </c:strCache>
            </c:strRef>
          </c:tx>
          <c:spPr>
            <a:ln w="3810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Width_all!$V$4:$V$24</c:f>
              <c:numCache>
                <c:formatCode>General</c:formatCode>
                <c:ptCount val="21"/>
                <c:pt idx="0">
                  <c:v>0.42664999999999997</c:v>
                </c:pt>
                <c:pt idx="1">
                  <c:v>0.48689999999999989</c:v>
                </c:pt>
                <c:pt idx="2">
                  <c:v>0.55659999999999998</c:v>
                </c:pt>
                <c:pt idx="3">
                  <c:v>0.62819999999999998</c:v>
                </c:pt>
                <c:pt idx="4">
                  <c:v>0.68675000000000008</c:v>
                </c:pt>
                <c:pt idx="5">
                  <c:v>0.73444999999999971</c:v>
                </c:pt>
                <c:pt idx="6">
                  <c:v>0.77985000000000004</c:v>
                </c:pt>
                <c:pt idx="7">
                  <c:v>0.80564999999999998</c:v>
                </c:pt>
                <c:pt idx="8">
                  <c:v>0.80549999999999999</c:v>
                </c:pt>
                <c:pt idx="9">
                  <c:v>0.80789999999999984</c:v>
                </c:pt>
                <c:pt idx="10">
                  <c:v>0.82045000000000012</c:v>
                </c:pt>
                <c:pt idx="11">
                  <c:v>0.81980000000000008</c:v>
                </c:pt>
                <c:pt idx="12">
                  <c:v>0.80395000000000005</c:v>
                </c:pt>
                <c:pt idx="13">
                  <c:v>0.78179999999999994</c:v>
                </c:pt>
                <c:pt idx="14">
                  <c:v>0.75014999999999998</c:v>
                </c:pt>
                <c:pt idx="15">
                  <c:v>0.71124999999999994</c:v>
                </c:pt>
                <c:pt idx="16">
                  <c:v>0.66085000000000005</c:v>
                </c:pt>
                <c:pt idx="17">
                  <c:v>0.58384999999999987</c:v>
                </c:pt>
                <c:pt idx="18">
                  <c:v>0.48874999999999991</c:v>
                </c:pt>
                <c:pt idx="19">
                  <c:v>0.39360000000000001</c:v>
                </c:pt>
                <c:pt idx="20">
                  <c:v>0.3052999999999999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DC-43ED-A167-58C98A93A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47472"/>
        <c:axId val="116057040"/>
      </c:scatterChart>
      <c:valAx>
        <c:axId val="11604747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57040"/>
        <c:crosses val="autoZero"/>
        <c:crossBetween val="midCat"/>
      </c:valAx>
      <c:valAx>
        <c:axId val="1160570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47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Width_all!$V$3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Width_all!$A$4:$A$24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Width_all!$V$4:$V$24</c:f>
              <c:numCache>
                <c:formatCode>General</c:formatCode>
                <c:ptCount val="21"/>
                <c:pt idx="0">
                  <c:v>0.42664999999999997</c:v>
                </c:pt>
                <c:pt idx="1">
                  <c:v>0.48689999999999989</c:v>
                </c:pt>
                <c:pt idx="2">
                  <c:v>0.55659999999999998</c:v>
                </c:pt>
                <c:pt idx="3">
                  <c:v>0.62819999999999998</c:v>
                </c:pt>
                <c:pt idx="4">
                  <c:v>0.68675000000000008</c:v>
                </c:pt>
                <c:pt idx="5">
                  <c:v>0.73444999999999971</c:v>
                </c:pt>
                <c:pt idx="6">
                  <c:v>0.77985000000000004</c:v>
                </c:pt>
                <c:pt idx="7">
                  <c:v>0.80564999999999998</c:v>
                </c:pt>
                <c:pt idx="8">
                  <c:v>0.80549999999999999</c:v>
                </c:pt>
                <c:pt idx="9">
                  <c:v>0.80789999999999984</c:v>
                </c:pt>
                <c:pt idx="10">
                  <c:v>0.82045000000000012</c:v>
                </c:pt>
                <c:pt idx="11">
                  <c:v>0.81980000000000008</c:v>
                </c:pt>
                <c:pt idx="12">
                  <c:v>0.80395000000000005</c:v>
                </c:pt>
                <c:pt idx="13">
                  <c:v>0.78179999999999994</c:v>
                </c:pt>
                <c:pt idx="14">
                  <c:v>0.75014999999999998</c:v>
                </c:pt>
                <c:pt idx="15">
                  <c:v>0.71124999999999994</c:v>
                </c:pt>
                <c:pt idx="16">
                  <c:v>0.66085000000000005</c:v>
                </c:pt>
                <c:pt idx="17">
                  <c:v>0.58384999999999987</c:v>
                </c:pt>
                <c:pt idx="18">
                  <c:v>0.48874999999999991</c:v>
                </c:pt>
                <c:pt idx="19">
                  <c:v>0.39360000000000001</c:v>
                </c:pt>
                <c:pt idx="20">
                  <c:v>0.3052999999999999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49-41D6-8A48-AF363326D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725088"/>
        <c:axId val="249720096"/>
      </c:scatterChart>
      <c:valAx>
        <c:axId val="24972508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720096"/>
        <c:crosses val="autoZero"/>
        <c:crossBetween val="midCat"/>
      </c:valAx>
      <c:valAx>
        <c:axId val="24972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72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Chart Title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Width_all!$B$51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Width_all!$B$52:$B$72</c:f>
              <c:numCache>
                <c:formatCode>0.00;[Red]0.00</c:formatCode>
                <c:ptCount val="21"/>
                <c:pt idx="1">
                  <c:v>0.58000000000000052</c:v>
                </c:pt>
                <c:pt idx="2">
                  <c:v>1.1199999999999988</c:v>
                </c:pt>
                <c:pt idx="3">
                  <c:v>1.9400000000000017</c:v>
                </c:pt>
                <c:pt idx="4">
                  <c:v>1.5199999999999991</c:v>
                </c:pt>
                <c:pt idx="5">
                  <c:v>1.6799999999999993</c:v>
                </c:pt>
                <c:pt idx="6">
                  <c:v>1.5600000000000014</c:v>
                </c:pt>
                <c:pt idx="7">
                  <c:v>-0.2200000000000002</c:v>
                </c:pt>
                <c:pt idx="8">
                  <c:v>-0.88000000000000078</c:v>
                </c:pt>
                <c:pt idx="9">
                  <c:v>-0.95999999999999863</c:v>
                </c:pt>
                <c:pt idx="10">
                  <c:v>-0.46000000000000041</c:v>
                </c:pt>
                <c:pt idx="11">
                  <c:v>-0.72000000000000064</c:v>
                </c:pt>
                <c:pt idx="12">
                  <c:v>-1.6599999999999993</c:v>
                </c:pt>
                <c:pt idx="13">
                  <c:v>4.0000000000000036E-2</c:v>
                </c:pt>
                <c:pt idx="14">
                  <c:v>-0.5600000000000005</c:v>
                </c:pt>
                <c:pt idx="15">
                  <c:v>-2.5</c:v>
                </c:pt>
                <c:pt idx="16">
                  <c:v>-1.6200000000000003</c:v>
                </c:pt>
                <c:pt idx="17">
                  <c:v>-0.97999999999999976</c:v>
                </c:pt>
                <c:pt idx="18">
                  <c:v>-1.1599999999999999</c:v>
                </c:pt>
                <c:pt idx="19">
                  <c:v>-1.5800000000000003</c:v>
                </c:pt>
                <c:pt idx="20">
                  <c:v>-1.5799999999999996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65-423D-BF79-5A2273F4AB40}"/>
            </c:ext>
          </c:extLst>
        </c:ser>
        <c:ser>
          <c:idx val="1"/>
          <c:order val="1"/>
          <c:tx>
            <c:strRef>
              <c:f>Width_all!$C$51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Width_all!$C$52:$C$72</c:f>
              <c:numCache>
                <c:formatCode>0.00;[Red]0.00</c:formatCode>
                <c:ptCount val="21"/>
                <c:pt idx="1">
                  <c:v>2.42</c:v>
                </c:pt>
                <c:pt idx="2">
                  <c:v>2.919999999999999</c:v>
                </c:pt>
                <c:pt idx="3">
                  <c:v>2.4</c:v>
                </c:pt>
                <c:pt idx="4">
                  <c:v>0.72000000000000064</c:v>
                </c:pt>
                <c:pt idx="5">
                  <c:v>0.9000000000000008</c:v>
                </c:pt>
                <c:pt idx="6">
                  <c:v>0.10000000000000009</c:v>
                </c:pt>
                <c:pt idx="7">
                  <c:v>-0.70000000000000062</c:v>
                </c:pt>
                <c:pt idx="8">
                  <c:v>-0.58000000000000052</c:v>
                </c:pt>
                <c:pt idx="9">
                  <c:v>-0.28000000000000025</c:v>
                </c:pt>
                <c:pt idx="10">
                  <c:v>1.3800000000000012</c:v>
                </c:pt>
                <c:pt idx="11">
                  <c:v>0.57999999999999829</c:v>
                </c:pt>
                <c:pt idx="12">
                  <c:v>-1.2999999999999989</c:v>
                </c:pt>
                <c:pt idx="13">
                  <c:v>-2.34</c:v>
                </c:pt>
                <c:pt idx="14">
                  <c:v>-2.0799999999999996</c:v>
                </c:pt>
                <c:pt idx="15">
                  <c:v>-1.5600000000000003</c:v>
                </c:pt>
                <c:pt idx="16">
                  <c:v>-1.3</c:v>
                </c:pt>
                <c:pt idx="17">
                  <c:v>-1.5800000000000003</c:v>
                </c:pt>
                <c:pt idx="18">
                  <c:v>-2.06</c:v>
                </c:pt>
                <c:pt idx="19">
                  <c:v>-1.26</c:v>
                </c:pt>
                <c:pt idx="20">
                  <c:v>-0.7799999999999998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D7-4D00-837C-1A4B1C84DBC1}"/>
            </c:ext>
          </c:extLst>
        </c:ser>
        <c:ser>
          <c:idx val="2"/>
          <c:order val="2"/>
          <c:tx>
            <c:strRef>
              <c:f>Width_all!$D$51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Width_all!$D$52:$D$72</c:f>
              <c:numCache>
                <c:formatCode>0.00;[Red]0.00</c:formatCode>
                <c:ptCount val="21"/>
                <c:pt idx="1">
                  <c:v>0.47999999999999987</c:v>
                </c:pt>
                <c:pt idx="2">
                  <c:v>0.77999999999999958</c:v>
                </c:pt>
                <c:pt idx="3">
                  <c:v>1.28</c:v>
                </c:pt>
                <c:pt idx="4">
                  <c:v>1.6000000000000003</c:v>
                </c:pt>
                <c:pt idx="5">
                  <c:v>1.6400000000000003</c:v>
                </c:pt>
                <c:pt idx="6">
                  <c:v>1.6599999999999993</c:v>
                </c:pt>
                <c:pt idx="7">
                  <c:v>1.9999999999999996</c:v>
                </c:pt>
                <c:pt idx="8">
                  <c:v>1.0400000000000009</c:v>
                </c:pt>
                <c:pt idx="9">
                  <c:v>0.88000000000000078</c:v>
                </c:pt>
                <c:pt idx="10">
                  <c:v>1.0799999999999987</c:v>
                </c:pt>
                <c:pt idx="11">
                  <c:v>1.2200000000000011</c:v>
                </c:pt>
                <c:pt idx="12">
                  <c:v>0.38000000000000034</c:v>
                </c:pt>
                <c:pt idx="13">
                  <c:v>-0.2200000000000002</c:v>
                </c:pt>
                <c:pt idx="14">
                  <c:v>-0.84000000000000075</c:v>
                </c:pt>
                <c:pt idx="15">
                  <c:v>-1.2999999999999989</c:v>
                </c:pt>
                <c:pt idx="16">
                  <c:v>-1.5000000000000013</c:v>
                </c:pt>
                <c:pt idx="17">
                  <c:v>-1.8999999999999995</c:v>
                </c:pt>
                <c:pt idx="18">
                  <c:v>-2.9800000000000004</c:v>
                </c:pt>
                <c:pt idx="19">
                  <c:v>-2.68</c:v>
                </c:pt>
                <c:pt idx="20">
                  <c:v>-3.0599999999999992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D7-4D00-837C-1A4B1C84DBC1}"/>
            </c:ext>
          </c:extLst>
        </c:ser>
        <c:ser>
          <c:idx val="3"/>
          <c:order val="3"/>
          <c:tx>
            <c:strRef>
              <c:f>Width_all!$E$51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Width_all!$E$52:$E$72</c:f>
              <c:numCache>
                <c:formatCode>0.00;[Red]0.00</c:formatCode>
                <c:ptCount val="21"/>
                <c:pt idx="1">
                  <c:v>0.7999999999999996</c:v>
                </c:pt>
                <c:pt idx="2">
                  <c:v>1.8599999999999994</c:v>
                </c:pt>
                <c:pt idx="3">
                  <c:v>0.84000000000000075</c:v>
                </c:pt>
                <c:pt idx="4">
                  <c:v>1.22</c:v>
                </c:pt>
                <c:pt idx="5">
                  <c:v>1.9399999999999995</c:v>
                </c:pt>
                <c:pt idx="6">
                  <c:v>1.4000000000000012</c:v>
                </c:pt>
                <c:pt idx="7">
                  <c:v>0.75999999999999845</c:v>
                </c:pt>
                <c:pt idx="8">
                  <c:v>0.30000000000000027</c:v>
                </c:pt>
                <c:pt idx="9">
                  <c:v>0.44000000000000039</c:v>
                </c:pt>
                <c:pt idx="10">
                  <c:v>0.26000000000000023</c:v>
                </c:pt>
                <c:pt idx="11">
                  <c:v>8.0000000000000071E-2</c:v>
                </c:pt>
                <c:pt idx="12">
                  <c:v>-2.0000000000000018E-2</c:v>
                </c:pt>
                <c:pt idx="13">
                  <c:v>-0.40000000000000036</c:v>
                </c:pt>
                <c:pt idx="14">
                  <c:v>6.0000000000000053E-2</c:v>
                </c:pt>
                <c:pt idx="15">
                  <c:v>-0.52000000000000046</c:v>
                </c:pt>
                <c:pt idx="16">
                  <c:v>-1.1799999999999988</c:v>
                </c:pt>
                <c:pt idx="17">
                  <c:v>-1.6800000000000015</c:v>
                </c:pt>
                <c:pt idx="18">
                  <c:v>-2.0399999999999996</c:v>
                </c:pt>
                <c:pt idx="19">
                  <c:v>-2.0199999999999996</c:v>
                </c:pt>
                <c:pt idx="20">
                  <c:v>-2.3199999999999998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D7-4D00-837C-1A4B1C84DBC1}"/>
            </c:ext>
          </c:extLst>
        </c:ser>
        <c:ser>
          <c:idx val="4"/>
          <c:order val="4"/>
          <c:tx>
            <c:strRef>
              <c:f>Width_all!$F$51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Width_all!$F$52:$F$72</c:f>
              <c:numCache>
                <c:formatCode>0.00;[Red]0.00</c:formatCode>
                <c:ptCount val="21"/>
                <c:pt idx="1">
                  <c:v>0.64000000000000057</c:v>
                </c:pt>
                <c:pt idx="2">
                  <c:v>0.95999999999999863</c:v>
                </c:pt>
                <c:pt idx="3">
                  <c:v>0.94000000000000083</c:v>
                </c:pt>
                <c:pt idx="4">
                  <c:v>0.74000000000000066</c:v>
                </c:pt>
                <c:pt idx="5">
                  <c:v>0.87999999999999856</c:v>
                </c:pt>
                <c:pt idx="6">
                  <c:v>1.120000000000001</c:v>
                </c:pt>
                <c:pt idx="7">
                  <c:v>0.26000000000000023</c:v>
                </c:pt>
                <c:pt idx="8">
                  <c:v>-0.24000000000000021</c:v>
                </c:pt>
                <c:pt idx="9">
                  <c:v>0.74000000000000066</c:v>
                </c:pt>
                <c:pt idx="10">
                  <c:v>0.26000000000000023</c:v>
                </c:pt>
                <c:pt idx="11">
                  <c:v>-0.20000000000000018</c:v>
                </c:pt>
                <c:pt idx="12">
                  <c:v>-0.24000000000000021</c:v>
                </c:pt>
                <c:pt idx="13">
                  <c:v>0.2200000000000002</c:v>
                </c:pt>
                <c:pt idx="14">
                  <c:v>0.59999999999999831</c:v>
                </c:pt>
                <c:pt idx="15">
                  <c:v>0.58000000000000052</c:v>
                </c:pt>
                <c:pt idx="16">
                  <c:v>-0.24000000000000021</c:v>
                </c:pt>
                <c:pt idx="17">
                  <c:v>-1.5799999999999992</c:v>
                </c:pt>
                <c:pt idx="18">
                  <c:v>-1.7399999999999993</c:v>
                </c:pt>
                <c:pt idx="19">
                  <c:v>-2.72</c:v>
                </c:pt>
                <c:pt idx="20">
                  <c:v>-1.9000000000000017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D7-4D00-837C-1A4B1C84DBC1}"/>
            </c:ext>
          </c:extLst>
        </c:ser>
        <c:ser>
          <c:idx val="5"/>
          <c:order val="5"/>
          <c:tx>
            <c:strRef>
              <c:f>Width_all!$G$51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Width_all!$G$52:$G$72</c:f>
              <c:numCache>
                <c:formatCode>0.00;[Red]0.00</c:formatCode>
                <c:ptCount val="21"/>
                <c:pt idx="1">
                  <c:v>1.6799999999999993</c:v>
                </c:pt>
                <c:pt idx="2">
                  <c:v>2.8000000000000003</c:v>
                </c:pt>
                <c:pt idx="3">
                  <c:v>2.9400000000000004</c:v>
                </c:pt>
                <c:pt idx="4">
                  <c:v>2.58</c:v>
                </c:pt>
                <c:pt idx="5">
                  <c:v>1.2999999999999989</c:v>
                </c:pt>
                <c:pt idx="6">
                  <c:v>0.50000000000000044</c:v>
                </c:pt>
                <c:pt idx="7">
                  <c:v>0.30000000000000027</c:v>
                </c:pt>
                <c:pt idx="8">
                  <c:v>-2.0000000000000018E-2</c:v>
                </c:pt>
                <c:pt idx="9">
                  <c:v>-0.86000000000000076</c:v>
                </c:pt>
                <c:pt idx="10">
                  <c:v>-0.61999999999999833</c:v>
                </c:pt>
                <c:pt idx="11">
                  <c:v>-0.10000000000000009</c:v>
                </c:pt>
                <c:pt idx="12">
                  <c:v>-0.98000000000000087</c:v>
                </c:pt>
                <c:pt idx="13">
                  <c:v>-0.60000000000000053</c:v>
                </c:pt>
                <c:pt idx="14">
                  <c:v>-1.4799999999999991</c:v>
                </c:pt>
                <c:pt idx="15">
                  <c:v>-1.180000000000001</c:v>
                </c:pt>
                <c:pt idx="16">
                  <c:v>-1.419999999999999</c:v>
                </c:pt>
                <c:pt idx="17">
                  <c:v>-1.9400000000000006</c:v>
                </c:pt>
                <c:pt idx="18">
                  <c:v>-3.2799999999999994</c:v>
                </c:pt>
                <c:pt idx="19">
                  <c:v>-2.46</c:v>
                </c:pt>
                <c:pt idx="20">
                  <c:v>-1.5200000000000002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5D7-4D00-837C-1A4B1C84DBC1}"/>
            </c:ext>
          </c:extLst>
        </c:ser>
        <c:ser>
          <c:idx val="6"/>
          <c:order val="6"/>
          <c:tx>
            <c:strRef>
              <c:f>Width_all!$H$51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Width_all!$H$52:$H$72</c:f>
              <c:numCache>
                <c:formatCode>0.00;[Red]0.00</c:formatCode>
                <c:ptCount val="21"/>
                <c:pt idx="1">
                  <c:v>1.32</c:v>
                </c:pt>
                <c:pt idx="2">
                  <c:v>1.5799999999999992</c:v>
                </c:pt>
                <c:pt idx="3">
                  <c:v>0.76000000000000068</c:v>
                </c:pt>
                <c:pt idx="4">
                  <c:v>0.5600000000000005</c:v>
                </c:pt>
                <c:pt idx="5">
                  <c:v>8.0000000000000071E-2</c:v>
                </c:pt>
                <c:pt idx="6">
                  <c:v>1.419999999999999</c:v>
                </c:pt>
                <c:pt idx="7">
                  <c:v>1.1999999999999988</c:v>
                </c:pt>
                <c:pt idx="8">
                  <c:v>1.5600000000000014</c:v>
                </c:pt>
                <c:pt idx="9">
                  <c:v>0.82000000000000073</c:v>
                </c:pt>
                <c:pt idx="10">
                  <c:v>0.15999999999999792</c:v>
                </c:pt>
                <c:pt idx="11">
                  <c:v>2.0000000000000018E-2</c:v>
                </c:pt>
                <c:pt idx="12">
                  <c:v>-0.19999999999999796</c:v>
                </c:pt>
                <c:pt idx="13">
                  <c:v>-0.82000000000000073</c:v>
                </c:pt>
                <c:pt idx="14">
                  <c:v>-0.32000000000000028</c:v>
                </c:pt>
                <c:pt idx="15">
                  <c:v>-0.28000000000000025</c:v>
                </c:pt>
                <c:pt idx="16">
                  <c:v>-0.48000000000000043</c:v>
                </c:pt>
                <c:pt idx="17">
                  <c:v>-1.4999999999999991</c:v>
                </c:pt>
                <c:pt idx="18">
                  <c:v>-1.7999999999999994</c:v>
                </c:pt>
                <c:pt idx="19">
                  <c:v>-1.8200000000000016</c:v>
                </c:pt>
                <c:pt idx="20">
                  <c:v>-1.8399999999999994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D7-4D00-837C-1A4B1C84DBC1}"/>
            </c:ext>
          </c:extLst>
        </c:ser>
        <c:ser>
          <c:idx val="7"/>
          <c:order val="7"/>
          <c:tx>
            <c:strRef>
              <c:f>Width_all!$I$51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Width_all!$I$52:$I$72</c:f>
              <c:numCache>
                <c:formatCode>0.00;[Red]0.00</c:formatCode>
                <c:ptCount val="21"/>
                <c:pt idx="1">
                  <c:v>1.160000000000001</c:v>
                </c:pt>
                <c:pt idx="2">
                  <c:v>2.2999999999999998</c:v>
                </c:pt>
                <c:pt idx="3">
                  <c:v>2.44</c:v>
                </c:pt>
                <c:pt idx="4">
                  <c:v>2.1799999999999997</c:v>
                </c:pt>
                <c:pt idx="5">
                  <c:v>1.2000000000000011</c:v>
                </c:pt>
                <c:pt idx="6">
                  <c:v>0.49999999999999822</c:v>
                </c:pt>
                <c:pt idx="7">
                  <c:v>0.32000000000000028</c:v>
                </c:pt>
                <c:pt idx="8">
                  <c:v>-0.89999999999999858</c:v>
                </c:pt>
                <c:pt idx="9">
                  <c:v>-1.2200000000000011</c:v>
                </c:pt>
                <c:pt idx="10">
                  <c:v>-0.86000000000000076</c:v>
                </c:pt>
                <c:pt idx="11">
                  <c:v>-0.2200000000000002</c:v>
                </c:pt>
                <c:pt idx="12">
                  <c:v>0.46000000000000041</c:v>
                </c:pt>
                <c:pt idx="13">
                  <c:v>-0.52000000000000046</c:v>
                </c:pt>
                <c:pt idx="14">
                  <c:v>-2.1599999999999997</c:v>
                </c:pt>
                <c:pt idx="15">
                  <c:v>-1.419999999999999</c:v>
                </c:pt>
                <c:pt idx="16">
                  <c:v>-0.96000000000000085</c:v>
                </c:pt>
                <c:pt idx="17">
                  <c:v>-1.7399999999999993</c:v>
                </c:pt>
                <c:pt idx="18">
                  <c:v>-2.0799999999999996</c:v>
                </c:pt>
                <c:pt idx="19">
                  <c:v>-1.8600000000000005</c:v>
                </c:pt>
                <c:pt idx="20">
                  <c:v>-1.5999999999999996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5D7-4D00-837C-1A4B1C84DBC1}"/>
            </c:ext>
          </c:extLst>
        </c:ser>
        <c:ser>
          <c:idx val="8"/>
          <c:order val="8"/>
          <c:tx>
            <c:strRef>
              <c:f>Width_all!$J$51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Width_all!$J$52:$J$72</c:f>
              <c:numCache>
                <c:formatCode>0.00;[Red]0.00</c:formatCode>
                <c:ptCount val="21"/>
                <c:pt idx="1">
                  <c:v>0.10000000000000009</c:v>
                </c:pt>
                <c:pt idx="2">
                  <c:v>1.120000000000001</c:v>
                </c:pt>
                <c:pt idx="3">
                  <c:v>0.39999999999999813</c:v>
                </c:pt>
                <c:pt idx="4">
                  <c:v>-2.0000000000000018E-2</c:v>
                </c:pt>
                <c:pt idx="5">
                  <c:v>0.10000000000000009</c:v>
                </c:pt>
                <c:pt idx="6">
                  <c:v>0.76000000000000068</c:v>
                </c:pt>
                <c:pt idx="7">
                  <c:v>0.28000000000000025</c:v>
                </c:pt>
                <c:pt idx="8">
                  <c:v>-0.54000000000000048</c:v>
                </c:pt>
                <c:pt idx="9">
                  <c:v>-0.70000000000000062</c:v>
                </c:pt>
                <c:pt idx="10">
                  <c:v>-0.37999999999999812</c:v>
                </c:pt>
                <c:pt idx="11">
                  <c:v>-0.46000000000000041</c:v>
                </c:pt>
                <c:pt idx="12">
                  <c:v>-0.98000000000000087</c:v>
                </c:pt>
                <c:pt idx="13">
                  <c:v>-0.66000000000000059</c:v>
                </c:pt>
                <c:pt idx="14">
                  <c:v>-0.43999999999999817</c:v>
                </c:pt>
                <c:pt idx="15">
                  <c:v>-1.3000000000000012</c:v>
                </c:pt>
                <c:pt idx="16">
                  <c:v>-1.22</c:v>
                </c:pt>
                <c:pt idx="17">
                  <c:v>-0.73999999999999955</c:v>
                </c:pt>
                <c:pt idx="18">
                  <c:v>-1.5200000000000002</c:v>
                </c:pt>
                <c:pt idx="19">
                  <c:v>-1.5200000000000002</c:v>
                </c:pt>
                <c:pt idx="20">
                  <c:v>-1.1199999999999999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D7-4D00-837C-1A4B1C84DBC1}"/>
            </c:ext>
          </c:extLst>
        </c:ser>
        <c:ser>
          <c:idx val="9"/>
          <c:order val="9"/>
          <c:tx>
            <c:strRef>
              <c:f>Width_all!$K$51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Width_all!$K$52:$K$72</c:f>
              <c:numCache>
                <c:formatCode>0.00;[Red]0.00</c:formatCode>
                <c:ptCount val="21"/>
                <c:pt idx="1">
                  <c:v>0.50000000000000044</c:v>
                </c:pt>
                <c:pt idx="2">
                  <c:v>0.49999999999999822</c:v>
                </c:pt>
                <c:pt idx="3">
                  <c:v>0.60000000000000053</c:v>
                </c:pt>
                <c:pt idx="4">
                  <c:v>0.80000000000000071</c:v>
                </c:pt>
                <c:pt idx="5">
                  <c:v>0.74000000000000066</c:v>
                </c:pt>
                <c:pt idx="6">
                  <c:v>0.21999999999999797</c:v>
                </c:pt>
                <c:pt idx="7">
                  <c:v>0.30000000000000027</c:v>
                </c:pt>
                <c:pt idx="8">
                  <c:v>0.2200000000000002</c:v>
                </c:pt>
                <c:pt idx="9">
                  <c:v>0.36000000000000032</c:v>
                </c:pt>
                <c:pt idx="10">
                  <c:v>6.0000000000000053E-2</c:v>
                </c:pt>
                <c:pt idx="11">
                  <c:v>-0.46000000000000041</c:v>
                </c:pt>
                <c:pt idx="12">
                  <c:v>-0.46000000000000041</c:v>
                </c:pt>
                <c:pt idx="13">
                  <c:v>-0.39999999999999813</c:v>
                </c:pt>
                <c:pt idx="14">
                  <c:v>-0.88000000000000078</c:v>
                </c:pt>
                <c:pt idx="15">
                  <c:v>-0.94000000000000083</c:v>
                </c:pt>
                <c:pt idx="16">
                  <c:v>-1.379999999999999</c:v>
                </c:pt>
                <c:pt idx="17">
                  <c:v>-1.5200000000000002</c:v>
                </c:pt>
                <c:pt idx="18">
                  <c:v>-1.9199999999999995</c:v>
                </c:pt>
                <c:pt idx="19">
                  <c:v>-2.0000000000000004</c:v>
                </c:pt>
                <c:pt idx="20">
                  <c:v>-1.4799999999999995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5D7-4D00-837C-1A4B1C84DBC1}"/>
            </c:ext>
          </c:extLst>
        </c:ser>
        <c:ser>
          <c:idx val="10"/>
          <c:order val="10"/>
          <c:tx>
            <c:strRef>
              <c:f>Width_all!$L$51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Width_all!$L$52:$L$72</c:f>
              <c:numCache>
                <c:formatCode>0.00;[Red]0.00</c:formatCode>
                <c:ptCount val="21"/>
                <c:pt idx="1">
                  <c:v>3.1200000000000006</c:v>
                </c:pt>
                <c:pt idx="2">
                  <c:v>0.73999999999999844</c:v>
                </c:pt>
                <c:pt idx="3">
                  <c:v>0.54000000000000048</c:v>
                </c:pt>
                <c:pt idx="4">
                  <c:v>-0.32000000000000028</c:v>
                </c:pt>
                <c:pt idx="5">
                  <c:v>0.18000000000000016</c:v>
                </c:pt>
                <c:pt idx="6">
                  <c:v>2.0000000000000018E-2</c:v>
                </c:pt>
                <c:pt idx="7">
                  <c:v>0.3400000000000003</c:v>
                </c:pt>
                <c:pt idx="8">
                  <c:v>-1.0200000000000009</c:v>
                </c:pt>
                <c:pt idx="9">
                  <c:v>0.38000000000000034</c:v>
                </c:pt>
                <c:pt idx="10">
                  <c:v>0.26000000000000023</c:v>
                </c:pt>
                <c:pt idx="11">
                  <c:v>-0.48000000000000043</c:v>
                </c:pt>
                <c:pt idx="12">
                  <c:v>-0.87999999999999856</c:v>
                </c:pt>
                <c:pt idx="13">
                  <c:v>-0.94000000000000083</c:v>
                </c:pt>
                <c:pt idx="14">
                  <c:v>-1.120000000000001</c:v>
                </c:pt>
                <c:pt idx="15">
                  <c:v>-1.4999999999999991</c:v>
                </c:pt>
                <c:pt idx="16">
                  <c:v>-1.5399999999999991</c:v>
                </c:pt>
                <c:pt idx="17">
                  <c:v>-2.2000000000000006</c:v>
                </c:pt>
                <c:pt idx="18">
                  <c:v>-2.2599999999999998</c:v>
                </c:pt>
                <c:pt idx="19">
                  <c:v>-2.46</c:v>
                </c:pt>
                <c:pt idx="20">
                  <c:v>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5D7-4D00-837C-1A4B1C84DBC1}"/>
            </c:ext>
          </c:extLst>
        </c:ser>
        <c:ser>
          <c:idx val="11"/>
          <c:order val="11"/>
          <c:tx>
            <c:strRef>
              <c:f>Width_all!$M$51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Width_all!$M$52:$M$72</c:f>
              <c:numCache>
                <c:formatCode>0.00;[Red]0.00</c:formatCode>
                <c:ptCount val="21"/>
                <c:pt idx="1">
                  <c:v>1.7400000000000015</c:v>
                </c:pt>
                <c:pt idx="2">
                  <c:v>1.6399999999999992</c:v>
                </c:pt>
                <c:pt idx="3">
                  <c:v>1.3200000000000012</c:v>
                </c:pt>
                <c:pt idx="4">
                  <c:v>0.9199999999999986</c:v>
                </c:pt>
                <c:pt idx="5">
                  <c:v>0.40000000000000036</c:v>
                </c:pt>
                <c:pt idx="6">
                  <c:v>0.12000000000000011</c:v>
                </c:pt>
                <c:pt idx="7">
                  <c:v>-8.0000000000000071E-2</c:v>
                </c:pt>
                <c:pt idx="8">
                  <c:v>-0.30000000000000027</c:v>
                </c:pt>
                <c:pt idx="9">
                  <c:v>-0.50000000000000044</c:v>
                </c:pt>
                <c:pt idx="10">
                  <c:v>-0.28000000000000025</c:v>
                </c:pt>
                <c:pt idx="11">
                  <c:v>0.30000000000000027</c:v>
                </c:pt>
                <c:pt idx="12">
                  <c:v>0.54000000000000048</c:v>
                </c:pt>
                <c:pt idx="13">
                  <c:v>0.50000000000000044</c:v>
                </c:pt>
                <c:pt idx="14">
                  <c:v>0.44000000000000039</c:v>
                </c:pt>
                <c:pt idx="15">
                  <c:v>0.46000000000000041</c:v>
                </c:pt>
                <c:pt idx="16">
                  <c:v>-2.0000000000000018E-2</c:v>
                </c:pt>
                <c:pt idx="17">
                  <c:v>-0.38000000000000034</c:v>
                </c:pt>
                <c:pt idx="18">
                  <c:v>-0.70000000000000062</c:v>
                </c:pt>
                <c:pt idx="19">
                  <c:v>-1.2799999999999989</c:v>
                </c:pt>
                <c:pt idx="20">
                  <c:v>-1.2800000000000011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5D7-4D00-837C-1A4B1C84DBC1}"/>
            </c:ext>
          </c:extLst>
        </c:ser>
        <c:ser>
          <c:idx val="12"/>
          <c:order val="12"/>
          <c:tx>
            <c:strRef>
              <c:f>Width_all!$N$51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Width_all!$N$52:$N$72</c:f>
              <c:numCache>
                <c:formatCode>0.00;[Red]0.00</c:formatCode>
                <c:ptCount val="21"/>
                <c:pt idx="1">
                  <c:v>1.9599999999999995</c:v>
                </c:pt>
                <c:pt idx="2">
                  <c:v>1.7799999999999994</c:v>
                </c:pt>
                <c:pt idx="3">
                  <c:v>1.3800000000000012</c:v>
                </c:pt>
                <c:pt idx="4">
                  <c:v>0.83999999999999853</c:v>
                </c:pt>
                <c:pt idx="5">
                  <c:v>-7.9999999999997851E-2</c:v>
                </c:pt>
                <c:pt idx="6">
                  <c:v>7.9999999999997851E-2</c:v>
                </c:pt>
                <c:pt idx="7">
                  <c:v>0.14000000000000012</c:v>
                </c:pt>
                <c:pt idx="8">
                  <c:v>-0.21999999999999797</c:v>
                </c:pt>
                <c:pt idx="9">
                  <c:v>-0.42000000000000037</c:v>
                </c:pt>
                <c:pt idx="10">
                  <c:v>-0.32000000000000028</c:v>
                </c:pt>
                <c:pt idx="11">
                  <c:v>-0.80000000000000071</c:v>
                </c:pt>
                <c:pt idx="12">
                  <c:v>-0.94000000000000083</c:v>
                </c:pt>
                <c:pt idx="13">
                  <c:v>-1.1799999999999988</c:v>
                </c:pt>
                <c:pt idx="14">
                  <c:v>-1.339999999999999</c:v>
                </c:pt>
                <c:pt idx="15">
                  <c:v>-1.8800000000000017</c:v>
                </c:pt>
                <c:pt idx="16">
                  <c:v>-1.6599999999999993</c:v>
                </c:pt>
                <c:pt idx="17">
                  <c:v>-0.97999999999999976</c:v>
                </c:pt>
                <c:pt idx="18">
                  <c:v>-0.70000000000000062</c:v>
                </c:pt>
                <c:pt idx="19">
                  <c:v>-0.85999999999999965</c:v>
                </c:pt>
                <c:pt idx="20">
                  <c:v>-0.72000000000000064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5D7-4D00-837C-1A4B1C84DBC1}"/>
            </c:ext>
          </c:extLst>
        </c:ser>
        <c:ser>
          <c:idx val="13"/>
          <c:order val="13"/>
          <c:tx>
            <c:strRef>
              <c:f>Width_all!$O$51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Width_all!$O$52:$O$72</c:f>
              <c:numCache>
                <c:formatCode>0.00;[Red]0.00</c:formatCode>
                <c:ptCount val="21"/>
                <c:pt idx="1">
                  <c:v>6.0000000000000053E-2</c:v>
                </c:pt>
                <c:pt idx="2">
                  <c:v>0.71999999999999953</c:v>
                </c:pt>
                <c:pt idx="3">
                  <c:v>1.9600000000000006</c:v>
                </c:pt>
                <c:pt idx="4">
                  <c:v>2.54</c:v>
                </c:pt>
                <c:pt idx="5">
                  <c:v>1.9799999999999995</c:v>
                </c:pt>
                <c:pt idx="6">
                  <c:v>1.379999999999999</c:v>
                </c:pt>
                <c:pt idx="7">
                  <c:v>0.38000000000000034</c:v>
                </c:pt>
                <c:pt idx="8">
                  <c:v>0</c:v>
                </c:pt>
                <c:pt idx="9">
                  <c:v>0.40000000000000036</c:v>
                </c:pt>
                <c:pt idx="10">
                  <c:v>0.48000000000000043</c:v>
                </c:pt>
                <c:pt idx="11">
                  <c:v>0.2200000000000002</c:v>
                </c:pt>
                <c:pt idx="12">
                  <c:v>-0.42000000000000037</c:v>
                </c:pt>
                <c:pt idx="13">
                  <c:v>8.0000000000000071E-2</c:v>
                </c:pt>
                <c:pt idx="14">
                  <c:v>0.10000000000000009</c:v>
                </c:pt>
                <c:pt idx="15">
                  <c:v>-0.18000000000000016</c:v>
                </c:pt>
                <c:pt idx="16">
                  <c:v>-0.78000000000000069</c:v>
                </c:pt>
                <c:pt idx="17">
                  <c:v>-2.48</c:v>
                </c:pt>
                <c:pt idx="18">
                  <c:v>-3.2999999999999985</c:v>
                </c:pt>
                <c:pt idx="19">
                  <c:v>-3.620000000000001</c:v>
                </c:pt>
                <c:pt idx="20">
                  <c:v>-3.4599999999999995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5D7-4D00-837C-1A4B1C84DBC1}"/>
            </c:ext>
          </c:extLst>
        </c:ser>
        <c:ser>
          <c:idx val="14"/>
          <c:order val="14"/>
          <c:tx>
            <c:strRef>
              <c:f>Width_all!$P$51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Width_all!$P$52:$P$72</c:f>
              <c:numCache>
                <c:formatCode>0.00;[Red]0.00</c:formatCode>
                <c:ptCount val="21"/>
                <c:pt idx="1">
                  <c:v>0.94000000000000028</c:v>
                </c:pt>
                <c:pt idx="2">
                  <c:v>1.5199999999999996</c:v>
                </c:pt>
                <c:pt idx="3">
                  <c:v>1.8200000000000005</c:v>
                </c:pt>
                <c:pt idx="4">
                  <c:v>1.4000000000000001</c:v>
                </c:pt>
                <c:pt idx="5">
                  <c:v>2.1599999999999997</c:v>
                </c:pt>
                <c:pt idx="6">
                  <c:v>3.2000000000000006</c:v>
                </c:pt>
                <c:pt idx="7">
                  <c:v>2.2799999999999998</c:v>
                </c:pt>
                <c:pt idx="8">
                  <c:v>1.9799999999999995</c:v>
                </c:pt>
                <c:pt idx="9">
                  <c:v>1.0199999999999987</c:v>
                </c:pt>
                <c:pt idx="10">
                  <c:v>-0.21999999999999797</c:v>
                </c:pt>
                <c:pt idx="11">
                  <c:v>-3.2800000000000007</c:v>
                </c:pt>
                <c:pt idx="12">
                  <c:v>-2.2599999999999998</c:v>
                </c:pt>
                <c:pt idx="13">
                  <c:v>-1.160000000000001</c:v>
                </c:pt>
                <c:pt idx="14">
                  <c:v>-8.0000000000000071E-2</c:v>
                </c:pt>
                <c:pt idx="15">
                  <c:v>0.28000000000000025</c:v>
                </c:pt>
                <c:pt idx="16">
                  <c:v>-0.58000000000000052</c:v>
                </c:pt>
                <c:pt idx="17">
                  <c:v>-1.9199999999999995</c:v>
                </c:pt>
                <c:pt idx="18">
                  <c:v>-1.5399999999999991</c:v>
                </c:pt>
                <c:pt idx="19">
                  <c:v>-1.18</c:v>
                </c:pt>
                <c:pt idx="20">
                  <c:v>-0.9000000000000008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5D7-4D00-837C-1A4B1C84DBC1}"/>
            </c:ext>
          </c:extLst>
        </c:ser>
        <c:ser>
          <c:idx val="15"/>
          <c:order val="15"/>
          <c:tx>
            <c:strRef>
              <c:f>Width_all!$Q$51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Width_all!$Q$52:$Q$72</c:f>
              <c:numCache>
                <c:formatCode>0.00;[Red]0.00</c:formatCode>
                <c:ptCount val="21"/>
                <c:pt idx="1">
                  <c:v>0.6599999999999997</c:v>
                </c:pt>
                <c:pt idx="2">
                  <c:v>1.1399999999999999</c:v>
                </c:pt>
                <c:pt idx="3">
                  <c:v>1.28</c:v>
                </c:pt>
                <c:pt idx="4">
                  <c:v>0.93999999999999972</c:v>
                </c:pt>
                <c:pt idx="5">
                  <c:v>1.5400000000000003</c:v>
                </c:pt>
                <c:pt idx="6">
                  <c:v>2.0000000000000004</c:v>
                </c:pt>
                <c:pt idx="7">
                  <c:v>1.5800000000000003</c:v>
                </c:pt>
                <c:pt idx="8">
                  <c:v>-0.50000000000000044</c:v>
                </c:pt>
                <c:pt idx="9">
                  <c:v>0.16000000000000014</c:v>
                </c:pt>
                <c:pt idx="10">
                  <c:v>1.0999999999999988</c:v>
                </c:pt>
                <c:pt idx="11">
                  <c:v>1.3200000000000012</c:v>
                </c:pt>
                <c:pt idx="12">
                  <c:v>1.8799999999999994</c:v>
                </c:pt>
                <c:pt idx="13">
                  <c:v>2.0399999999999996</c:v>
                </c:pt>
                <c:pt idx="14">
                  <c:v>1.7200000000000015</c:v>
                </c:pt>
                <c:pt idx="15">
                  <c:v>0.67999999999999838</c:v>
                </c:pt>
                <c:pt idx="16">
                  <c:v>0.46000000000000041</c:v>
                </c:pt>
                <c:pt idx="17">
                  <c:v>-1.0799999999999987</c:v>
                </c:pt>
                <c:pt idx="18">
                  <c:v>-1.5800000000000014</c:v>
                </c:pt>
                <c:pt idx="19">
                  <c:v>-1.6599999999999993</c:v>
                </c:pt>
                <c:pt idx="20">
                  <c:v>-2.0999999999999996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5D7-4D00-837C-1A4B1C84DBC1}"/>
            </c:ext>
          </c:extLst>
        </c:ser>
        <c:ser>
          <c:idx val="16"/>
          <c:order val="16"/>
          <c:tx>
            <c:strRef>
              <c:f>Width_all!$R$51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Width_all!$R$52:$R$72</c:f>
              <c:numCache>
                <c:formatCode>0.00;[Red]0.00</c:formatCode>
                <c:ptCount val="21"/>
                <c:pt idx="1">
                  <c:v>1.4799999999999998</c:v>
                </c:pt>
                <c:pt idx="2">
                  <c:v>2.2000000000000002</c:v>
                </c:pt>
                <c:pt idx="3">
                  <c:v>2.44</c:v>
                </c:pt>
                <c:pt idx="4">
                  <c:v>2.9400000000000004</c:v>
                </c:pt>
                <c:pt idx="5">
                  <c:v>2.4</c:v>
                </c:pt>
                <c:pt idx="6">
                  <c:v>1.4399999999999991</c:v>
                </c:pt>
                <c:pt idx="7">
                  <c:v>0.6800000000000006</c:v>
                </c:pt>
                <c:pt idx="8">
                  <c:v>-4.0000000000000036E-2</c:v>
                </c:pt>
                <c:pt idx="9">
                  <c:v>0.94000000000000083</c:v>
                </c:pt>
                <c:pt idx="10">
                  <c:v>1.339999999999999</c:v>
                </c:pt>
                <c:pt idx="11">
                  <c:v>0.84000000000000075</c:v>
                </c:pt>
                <c:pt idx="12">
                  <c:v>-0.32000000000000028</c:v>
                </c:pt>
                <c:pt idx="13">
                  <c:v>-1.3000000000000012</c:v>
                </c:pt>
                <c:pt idx="14">
                  <c:v>-1.6199999999999992</c:v>
                </c:pt>
                <c:pt idx="15">
                  <c:v>-1.180000000000001</c:v>
                </c:pt>
                <c:pt idx="16">
                  <c:v>-1.5599999999999992</c:v>
                </c:pt>
                <c:pt idx="17">
                  <c:v>-0.96000000000000085</c:v>
                </c:pt>
                <c:pt idx="18">
                  <c:v>0.24000000000000021</c:v>
                </c:pt>
                <c:pt idx="19">
                  <c:v>1.3200000000000012</c:v>
                </c:pt>
                <c:pt idx="20">
                  <c:v>-0.28000000000000025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5D7-4D00-837C-1A4B1C84DBC1}"/>
            </c:ext>
          </c:extLst>
        </c:ser>
        <c:ser>
          <c:idx val="17"/>
          <c:order val="17"/>
          <c:tx>
            <c:strRef>
              <c:f>Width_all!$S$51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Width_all!$S$52:$S$72</c:f>
              <c:numCache>
                <c:formatCode>0.00;[Red]0.00</c:formatCode>
                <c:ptCount val="21"/>
                <c:pt idx="1">
                  <c:v>2.1399999999999997</c:v>
                </c:pt>
                <c:pt idx="2">
                  <c:v>-0.48000000000000043</c:v>
                </c:pt>
                <c:pt idx="3">
                  <c:v>0.36000000000000032</c:v>
                </c:pt>
                <c:pt idx="4">
                  <c:v>0.52000000000000046</c:v>
                </c:pt>
                <c:pt idx="5">
                  <c:v>0.12000000000000011</c:v>
                </c:pt>
                <c:pt idx="6">
                  <c:v>0.62000000000000055</c:v>
                </c:pt>
                <c:pt idx="7">
                  <c:v>0.46000000000000041</c:v>
                </c:pt>
                <c:pt idx="8">
                  <c:v>-0.48000000000000043</c:v>
                </c:pt>
                <c:pt idx="9">
                  <c:v>-0.3400000000000003</c:v>
                </c:pt>
                <c:pt idx="10">
                  <c:v>1.5199999999999991</c:v>
                </c:pt>
                <c:pt idx="11">
                  <c:v>0.5600000000000005</c:v>
                </c:pt>
                <c:pt idx="12">
                  <c:v>-0.66000000000000059</c:v>
                </c:pt>
                <c:pt idx="13">
                  <c:v>-1.7799999999999994</c:v>
                </c:pt>
                <c:pt idx="14">
                  <c:v>-1.8999999999999995</c:v>
                </c:pt>
                <c:pt idx="15">
                  <c:v>-1.3000000000000012</c:v>
                </c:pt>
                <c:pt idx="16">
                  <c:v>-1.419999999999999</c:v>
                </c:pt>
                <c:pt idx="17">
                  <c:v>-2.0999999999999996</c:v>
                </c:pt>
                <c:pt idx="18">
                  <c:v>-3.3200000000000007</c:v>
                </c:pt>
                <c:pt idx="19">
                  <c:v>-3.2399999999999993</c:v>
                </c:pt>
                <c:pt idx="20">
                  <c:v>-2.66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5D7-4D00-837C-1A4B1C84DBC1}"/>
            </c:ext>
          </c:extLst>
        </c:ser>
        <c:ser>
          <c:idx val="18"/>
          <c:order val="18"/>
          <c:tx>
            <c:strRef>
              <c:f>Width_all!$T$51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Width_all!$T$52:$T$72</c:f>
              <c:numCache>
                <c:formatCode>0.00;[Red]0.00</c:formatCode>
                <c:ptCount val="21"/>
                <c:pt idx="1">
                  <c:v>1.3000000000000012</c:v>
                </c:pt>
                <c:pt idx="2">
                  <c:v>1.7799999999999994</c:v>
                </c:pt>
                <c:pt idx="3">
                  <c:v>1.160000000000001</c:v>
                </c:pt>
                <c:pt idx="4">
                  <c:v>0.28000000000000025</c:v>
                </c:pt>
                <c:pt idx="5">
                  <c:v>-0.14000000000000012</c:v>
                </c:pt>
                <c:pt idx="6">
                  <c:v>-0.2200000000000002</c:v>
                </c:pt>
                <c:pt idx="7">
                  <c:v>-0.46000000000000041</c:v>
                </c:pt>
                <c:pt idx="8">
                  <c:v>-0.96000000000000085</c:v>
                </c:pt>
                <c:pt idx="9">
                  <c:v>-1.0399999999999987</c:v>
                </c:pt>
                <c:pt idx="10">
                  <c:v>-1.120000000000001</c:v>
                </c:pt>
                <c:pt idx="11">
                  <c:v>4.0000000000000036E-2</c:v>
                </c:pt>
                <c:pt idx="12">
                  <c:v>0.9000000000000008</c:v>
                </c:pt>
                <c:pt idx="13">
                  <c:v>-4.0000000000000036E-2</c:v>
                </c:pt>
                <c:pt idx="14">
                  <c:v>-0.72000000000000064</c:v>
                </c:pt>
                <c:pt idx="15">
                  <c:v>-0.2200000000000002</c:v>
                </c:pt>
                <c:pt idx="16">
                  <c:v>-0.48000000000000043</c:v>
                </c:pt>
                <c:pt idx="17">
                  <c:v>-1.2599999999999989</c:v>
                </c:pt>
                <c:pt idx="18">
                  <c:v>-2.36</c:v>
                </c:pt>
                <c:pt idx="19">
                  <c:v>-3.6799999999999997</c:v>
                </c:pt>
                <c:pt idx="20">
                  <c:v>-3.1999999999999997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5D7-4D00-837C-1A4B1C84DBC1}"/>
            </c:ext>
          </c:extLst>
        </c:ser>
        <c:ser>
          <c:idx val="19"/>
          <c:order val="19"/>
          <c:tx>
            <c:strRef>
              <c:f>Width_all!$U$51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Width_all!$U$52:$U$72</c:f>
              <c:numCache>
                <c:formatCode>0.00;[Red]0.00</c:formatCode>
                <c:ptCount val="21"/>
                <c:pt idx="1">
                  <c:v>1.0200000000000009</c:v>
                </c:pt>
                <c:pt idx="2">
                  <c:v>0.89999999999999969</c:v>
                </c:pt>
                <c:pt idx="3">
                  <c:v>1.8399999999999994</c:v>
                </c:pt>
                <c:pt idx="4">
                  <c:v>1.4600000000000013</c:v>
                </c:pt>
                <c:pt idx="5">
                  <c:v>6.0000000000000053E-2</c:v>
                </c:pt>
                <c:pt idx="6">
                  <c:v>0.27999999999999803</c:v>
                </c:pt>
                <c:pt idx="7">
                  <c:v>0.50000000000000044</c:v>
                </c:pt>
                <c:pt idx="8">
                  <c:v>1.5200000000000014</c:v>
                </c:pt>
                <c:pt idx="9">
                  <c:v>1.1399999999999988</c:v>
                </c:pt>
                <c:pt idx="10">
                  <c:v>1.3800000000000012</c:v>
                </c:pt>
                <c:pt idx="11">
                  <c:v>1.2799999999999989</c:v>
                </c:pt>
                <c:pt idx="12">
                  <c:v>0.82000000000000073</c:v>
                </c:pt>
                <c:pt idx="13">
                  <c:v>0.62000000000000055</c:v>
                </c:pt>
                <c:pt idx="14">
                  <c:v>-4.0000000000000036E-2</c:v>
                </c:pt>
                <c:pt idx="15">
                  <c:v>-0.30000000000000027</c:v>
                </c:pt>
                <c:pt idx="16">
                  <c:v>-1.2800000000000011</c:v>
                </c:pt>
                <c:pt idx="17">
                  <c:v>-2.2799999999999998</c:v>
                </c:pt>
                <c:pt idx="18">
                  <c:v>-1.9399999999999995</c:v>
                </c:pt>
                <c:pt idx="19">
                  <c:v>-1.4800000000000013</c:v>
                </c:pt>
                <c:pt idx="20">
                  <c:v>-1.5199999999999991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5D7-4D00-837C-1A4B1C84DBC1}"/>
            </c:ext>
          </c:extLst>
        </c:ser>
        <c:ser>
          <c:idx val="20"/>
          <c:order val="20"/>
          <c:tx>
            <c:strRef>
              <c:f>Width_all!$V$51</c:f>
              <c:strCache>
                <c:ptCount val="1"/>
                <c:pt idx="0">
                  <c:v>avg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Width_all!$A$52:$A$72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Width_all!$V$52:$V$72</c:f>
              <c:numCache>
                <c:formatCode>General</c:formatCode>
                <c:ptCount val="21"/>
                <c:pt idx="1">
                  <c:v>1.2147368421052633</c:v>
                </c:pt>
                <c:pt idx="2">
                  <c:v>1.4199999999999995</c:v>
                </c:pt>
                <c:pt idx="3">
                  <c:v>1.4105263157894743</c:v>
                </c:pt>
                <c:pt idx="4">
                  <c:v>1.1557894736842105</c:v>
                </c:pt>
                <c:pt idx="5">
                  <c:v>1.0010526315789474</c:v>
                </c:pt>
                <c:pt idx="6">
                  <c:v>0.94105263157894747</c:v>
                </c:pt>
                <c:pt idx="7">
                  <c:v>0.51684210526315788</c:v>
                </c:pt>
                <c:pt idx="8">
                  <c:v>-8.3157894736842056E-2</c:v>
                </c:pt>
                <c:pt idx="9">
                  <c:v>-9.4736842105262072E-3</c:v>
                </c:pt>
                <c:pt idx="10">
                  <c:v>0.19157894736842099</c:v>
                </c:pt>
                <c:pt idx="11">
                  <c:v>-8.1052631578947459E-2</c:v>
                </c:pt>
                <c:pt idx="12">
                  <c:v>-0.37684210526315781</c:v>
                </c:pt>
                <c:pt idx="13">
                  <c:v>-0.49894736842105286</c:v>
                </c:pt>
                <c:pt idx="14">
                  <c:v>-0.66421052631578947</c:v>
                </c:pt>
                <c:pt idx="15">
                  <c:v>-0.80315789473684251</c:v>
                </c:pt>
                <c:pt idx="16">
                  <c:v>-0.99368421052631573</c:v>
                </c:pt>
                <c:pt idx="17">
                  <c:v>-1.5010526315789472</c:v>
                </c:pt>
                <c:pt idx="18">
                  <c:v>-1.8999999999999997</c:v>
                </c:pt>
                <c:pt idx="19">
                  <c:v>-1.9252631578947368</c:v>
                </c:pt>
                <c:pt idx="20">
                  <c:v>-1.7789473684210528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5D7-4D00-837C-1A4B1C84D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845407"/>
        <c:axId val="762840415"/>
      </c:scatterChart>
      <c:valAx>
        <c:axId val="76284540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0415"/>
        <c:crosses val="autoZero"/>
        <c:crossBetween val="midCat"/>
        <c:majorUnit val="0.1"/>
      </c:valAx>
      <c:valAx>
        <c:axId val="76284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5407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Width_all!$B$28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Width_all!$B$29:$B$49</c:f>
              <c:numCache>
                <c:formatCode>General</c:formatCode>
                <c:ptCount val="21"/>
                <c:pt idx="0">
                  <c:v>0</c:v>
                </c:pt>
                <c:pt idx="1">
                  <c:v>2.9000000000000026E-2</c:v>
                </c:pt>
                <c:pt idx="2">
                  <c:v>8.4999999999999964E-2</c:v>
                </c:pt>
                <c:pt idx="3">
                  <c:v>0.18200000000000005</c:v>
                </c:pt>
                <c:pt idx="4">
                  <c:v>0.25800000000000001</c:v>
                </c:pt>
                <c:pt idx="5">
                  <c:v>0.34199999999999997</c:v>
                </c:pt>
                <c:pt idx="6">
                  <c:v>0.42000000000000004</c:v>
                </c:pt>
                <c:pt idx="7">
                  <c:v>0.40900000000000003</c:v>
                </c:pt>
                <c:pt idx="8">
                  <c:v>0.36499999999999999</c:v>
                </c:pt>
                <c:pt idx="9">
                  <c:v>0.31700000000000006</c:v>
                </c:pt>
                <c:pt idx="10">
                  <c:v>0.29400000000000004</c:v>
                </c:pt>
                <c:pt idx="11">
                  <c:v>0.25800000000000001</c:v>
                </c:pt>
                <c:pt idx="12">
                  <c:v>0.17500000000000004</c:v>
                </c:pt>
                <c:pt idx="13">
                  <c:v>0.17700000000000005</c:v>
                </c:pt>
                <c:pt idx="14">
                  <c:v>0.14900000000000002</c:v>
                </c:pt>
                <c:pt idx="15">
                  <c:v>2.4000000000000021E-2</c:v>
                </c:pt>
                <c:pt idx="16">
                  <c:v>-5.6999999999999995E-2</c:v>
                </c:pt>
                <c:pt idx="17">
                  <c:v>-0.10599999999999998</c:v>
                </c:pt>
                <c:pt idx="18">
                  <c:v>-0.16399999999999998</c:v>
                </c:pt>
                <c:pt idx="19">
                  <c:v>-0.24299999999999999</c:v>
                </c:pt>
                <c:pt idx="20">
                  <c:v>-0.32199999999999995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74-4017-9148-E56E6BFF775E}"/>
            </c:ext>
          </c:extLst>
        </c:ser>
        <c:ser>
          <c:idx val="1"/>
          <c:order val="1"/>
          <c:tx>
            <c:strRef>
              <c:f>Width_all!$C$28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Width_all!$C$29:$C$49</c:f>
              <c:numCache>
                <c:formatCode>General</c:formatCode>
                <c:ptCount val="21"/>
                <c:pt idx="0">
                  <c:v>0</c:v>
                </c:pt>
                <c:pt idx="1">
                  <c:v>0.121</c:v>
                </c:pt>
                <c:pt idx="2">
                  <c:v>0.26699999999999996</c:v>
                </c:pt>
                <c:pt idx="3">
                  <c:v>0.38699999999999996</c:v>
                </c:pt>
                <c:pt idx="4">
                  <c:v>0.42299999999999999</c:v>
                </c:pt>
                <c:pt idx="5">
                  <c:v>0.46800000000000003</c:v>
                </c:pt>
                <c:pt idx="6">
                  <c:v>0.47300000000000003</c:v>
                </c:pt>
                <c:pt idx="7">
                  <c:v>0.438</c:v>
                </c:pt>
                <c:pt idx="8">
                  <c:v>0.40899999999999997</c:v>
                </c:pt>
                <c:pt idx="9">
                  <c:v>0.39499999999999996</c:v>
                </c:pt>
                <c:pt idx="10">
                  <c:v>0.46400000000000002</c:v>
                </c:pt>
                <c:pt idx="11">
                  <c:v>0.49299999999999994</c:v>
                </c:pt>
                <c:pt idx="12">
                  <c:v>0.42799999999999999</c:v>
                </c:pt>
                <c:pt idx="13">
                  <c:v>0.311</c:v>
                </c:pt>
                <c:pt idx="14">
                  <c:v>0.20700000000000002</c:v>
                </c:pt>
                <c:pt idx="15">
                  <c:v>0.129</c:v>
                </c:pt>
                <c:pt idx="16">
                  <c:v>6.4000000000000001E-2</c:v>
                </c:pt>
                <c:pt idx="17">
                  <c:v>-1.5000000000000013E-2</c:v>
                </c:pt>
                <c:pt idx="18">
                  <c:v>-0.11800000000000002</c:v>
                </c:pt>
                <c:pt idx="19">
                  <c:v>-0.18100000000000002</c:v>
                </c:pt>
                <c:pt idx="20">
                  <c:v>-0.22000000000000003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74-4017-9148-E56E6BFF775E}"/>
            </c:ext>
          </c:extLst>
        </c:ser>
        <c:ser>
          <c:idx val="2"/>
          <c:order val="2"/>
          <c:tx>
            <c:strRef>
              <c:f>Width_all!$D$28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Width_all!$D$29:$D$49</c:f>
              <c:numCache>
                <c:formatCode>General</c:formatCode>
                <c:ptCount val="21"/>
                <c:pt idx="0">
                  <c:v>0</c:v>
                </c:pt>
                <c:pt idx="1">
                  <c:v>2.3999999999999994E-2</c:v>
                </c:pt>
                <c:pt idx="2">
                  <c:v>6.2999999999999973E-2</c:v>
                </c:pt>
                <c:pt idx="3">
                  <c:v>0.12699999999999997</c:v>
                </c:pt>
                <c:pt idx="4">
                  <c:v>0.20699999999999999</c:v>
                </c:pt>
                <c:pt idx="5">
                  <c:v>0.28900000000000003</c:v>
                </c:pt>
                <c:pt idx="6">
                  <c:v>0.372</c:v>
                </c:pt>
                <c:pt idx="7">
                  <c:v>0.47199999999999998</c:v>
                </c:pt>
                <c:pt idx="8">
                  <c:v>0.52400000000000002</c:v>
                </c:pt>
                <c:pt idx="9">
                  <c:v>0.56800000000000006</c:v>
                </c:pt>
                <c:pt idx="10">
                  <c:v>0.622</c:v>
                </c:pt>
                <c:pt idx="11">
                  <c:v>0.68300000000000005</c:v>
                </c:pt>
                <c:pt idx="12">
                  <c:v>0.70200000000000007</c:v>
                </c:pt>
                <c:pt idx="13">
                  <c:v>0.69100000000000006</c:v>
                </c:pt>
                <c:pt idx="14">
                  <c:v>0.64900000000000002</c:v>
                </c:pt>
                <c:pt idx="15">
                  <c:v>0.58400000000000007</c:v>
                </c:pt>
                <c:pt idx="16">
                  <c:v>0.50900000000000001</c:v>
                </c:pt>
                <c:pt idx="17">
                  <c:v>0.41400000000000003</c:v>
                </c:pt>
                <c:pt idx="18">
                  <c:v>0.26500000000000001</c:v>
                </c:pt>
                <c:pt idx="19">
                  <c:v>0.13099999999999998</c:v>
                </c:pt>
                <c:pt idx="20">
                  <c:v>-2.1999999999999992E-2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74-4017-9148-E56E6BFF775E}"/>
            </c:ext>
          </c:extLst>
        </c:ser>
        <c:ser>
          <c:idx val="3"/>
          <c:order val="3"/>
          <c:tx>
            <c:strRef>
              <c:f>Width_all!$E$28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Width_all!$E$29:$E$49</c:f>
              <c:numCache>
                <c:formatCode>General</c:formatCode>
                <c:ptCount val="21"/>
                <c:pt idx="0">
                  <c:v>0</c:v>
                </c:pt>
                <c:pt idx="1">
                  <c:v>3.999999999999998E-2</c:v>
                </c:pt>
                <c:pt idx="2">
                  <c:v>0.13299999999999995</c:v>
                </c:pt>
                <c:pt idx="3">
                  <c:v>0.17499999999999999</c:v>
                </c:pt>
                <c:pt idx="4">
                  <c:v>0.23599999999999999</c:v>
                </c:pt>
                <c:pt idx="5">
                  <c:v>0.33299999999999996</c:v>
                </c:pt>
                <c:pt idx="6">
                  <c:v>0.40300000000000002</c:v>
                </c:pt>
                <c:pt idx="7">
                  <c:v>0.44099999999999995</c:v>
                </c:pt>
                <c:pt idx="8">
                  <c:v>0.45599999999999996</c:v>
                </c:pt>
                <c:pt idx="9">
                  <c:v>0.47799999999999998</c:v>
                </c:pt>
                <c:pt idx="10">
                  <c:v>0.49099999999999999</c:v>
                </c:pt>
                <c:pt idx="11">
                  <c:v>0.495</c:v>
                </c:pt>
                <c:pt idx="12">
                  <c:v>0.49399999999999999</c:v>
                </c:pt>
                <c:pt idx="13">
                  <c:v>0.47399999999999998</c:v>
                </c:pt>
                <c:pt idx="14">
                  <c:v>0.47699999999999998</c:v>
                </c:pt>
                <c:pt idx="15">
                  <c:v>0.45099999999999996</c:v>
                </c:pt>
                <c:pt idx="16">
                  <c:v>0.39200000000000002</c:v>
                </c:pt>
                <c:pt idx="17">
                  <c:v>0.30799999999999994</c:v>
                </c:pt>
                <c:pt idx="18">
                  <c:v>0.20599999999999996</c:v>
                </c:pt>
                <c:pt idx="19">
                  <c:v>0.10499999999999998</c:v>
                </c:pt>
                <c:pt idx="20">
                  <c:v>-1.100000000000001E-2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74-4017-9148-E56E6BFF775E}"/>
            </c:ext>
          </c:extLst>
        </c:ser>
        <c:ser>
          <c:idx val="4"/>
          <c:order val="4"/>
          <c:tx>
            <c:strRef>
              <c:f>Width_all!$F$28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Width_all!$F$29:$F$49</c:f>
              <c:numCache>
                <c:formatCode>General</c:formatCode>
                <c:ptCount val="21"/>
                <c:pt idx="0">
                  <c:v>0</c:v>
                </c:pt>
                <c:pt idx="1">
                  <c:v>3.2000000000000028E-2</c:v>
                </c:pt>
                <c:pt idx="2">
                  <c:v>7.999999999999996E-2</c:v>
                </c:pt>
                <c:pt idx="3">
                  <c:v>0.127</c:v>
                </c:pt>
                <c:pt idx="4">
                  <c:v>0.16400000000000003</c:v>
                </c:pt>
                <c:pt idx="5">
                  <c:v>0.20799999999999996</c:v>
                </c:pt>
                <c:pt idx="6">
                  <c:v>0.26400000000000001</c:v>
                </c:pt>
                <c:pt idx="7">
                  <c:v>0.27700000000000002</c:v>
                </c:pt>
                <c:pt idx="8">
                  <c:v>0.26500000000000001</c:v>
                </c:pt>
                <c:pt idx="9">
                  <c:v>0.30200000000000005</c:v>
                </c:pt>
                <c:pt idx="10">
                  <c:v>0.31500000000000006</c:v>
                </c:pt>
                <c:pt idx="11">
                  <c:v>0.30500000000000005</c:v>
                </c:pt>
                <c:pt idx="12">
                  <c:v>0.29300000000000004</c:v>
                </c:pt>
                <c:pt idx="13">
                  <c:v>0.30400000000000005</c:v>
                </c:pt>
                <c:pt idx="14">
                  <c:v>0.33399999999999996</c:v>
                </c:pt>
                <c:pt idx="15">
                  <c:v>0.36299999999999999</c:v>
                </c:pt>
                <c:pt idx="16">
                  <c:v>0.35099999999999998</c:v>
                </c:pt>
                <c:pt idx="17">
                  <c:v>0.27200000000000002</c:v>
                </c:pt>
                <c:pt idx="18">
                  <c:v>0.18500000000000005</c:v>
                </c:pt>
                <c:pt idx="19">
                  <c:v>4.9000000000000044E-2</c:v>
                </c:pt>
                <c:pt idx="20">
                  <c:v>-4.6000000000000041E-2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74-4017-9148-E56E6BFF775E}"/>
            </c:ext>
          </c:extLst>
        </c:ser>
        <c:ser>
          <c:idx val="5"/>
          <c:order val="5"/>
          <c:tx>
            <c:strRef>
              <c:f>Width_all!$G$28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Width_all!$G$29:$G$49</c:f>
              <c:numCache>
                <c:formatCode>General</c:formatCode>
                <c:ptCount val="21"/>
                <c:pt idx="0">
                  <c:v>0</c:v>
                </c:pt>
                <c:pt idx="1">
                  <c:v>8.3999999999999964E-2</c:v>
                </c:pt>
                <c:pt idx="2">
                  <c:v>0.22399999999999998</c:v>
                </c:pt>
                <c:pt idx="3">
                  <c:v>0.371</c:v>
                </c:pt>
                <c:pt idx="4">
                  <c:v>0.5</c:v>
                </c:pt>
                <c:pt idx="5">
                  <c:v>0.56499999999999995</c:v>
                </c:pt>
                <c:pt idx="6">
                  <c:v>0.59</c:v>
                </c:pt>
                <c:pt idx="7">
                  <c:v>0.60499999999999998</c:v>
                </c:pt>
                <c:pt idx="8">
                  <c:v>0.60399999999999998</c:v>
                </c:pt>
                <c:pt idx="9">
                  <c:v>0.56099999999999994</c:v>
                </c:pt>
                <c:pt idx="10">
                  <c:v>0.53</c:v>
                </c:pt>
                <c:pt idx="11">
                  <c:v>0.52500000000000002</c:v>
                </c:pt>
                <c:pt idx="12">
                  <c:v>0.47599999999999998</c:v>
                </c:pt>
                <c:pt idx="13">
                  <c:v>0.44599999999999995</c:v>
                </c:pt>
                <c:pt idx="14">
                  <c:v>0.372</c:v>
                </c:pt>
                <c:pt idx="15">
                  <c:v>0.31299999999999994</c:v>
                </c:pt>
                <c:pt idx="16">
                  <c:v>0.24199999999999999</c:v>
                </c:pt>
                <c:pt idx="17">
                  <c:v>0.14499999999999996</c:v>
                </c:pt>
                <c:pt idx="18">
                  <c:v>-1.9000000000000017E-2</c:v>
                </c:pt>
                <c:pt idx="19">
                  <c:v>-0.14200000000000002</c:v>
                </c:pt>
                <c:pt idx="20">
                  <c:v>-0.21800000000000003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674-4017-9148-E56E6BFF775E}"/>
            </c:ext>
          </c:extLst>
        </c:ser>
        <c:ser>
          <c:idx val="6"/>
          <c:order val="6"/>
          <c:tx>
            <c:strRef>
              <c:f>Width_all!$H$28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Width_all!$H$29:$H$49</c:f>
              <c:numCache>
                <c:formatCode>General</c:formatCode>
                <c:ptCount val="21"/>
                <c:pt idx="0">
                  <c:v>0</c:v>
                </c:pt>
                <c:pt idx="1">
                  <c:v>6.6000000000000003E-2</c:v>
                </c:pt>
                <c:pt idx="2">
                  <c:v>0.14499999999999996</c:v>
                </c:pt>
                <c:pt idx="3">
                  <c:v>0.183</c:v>
                </c:pt>
                <c:pt idx="4">
                  <c:v>0.21100000000000002</c:v>
                </c:pt>
                <c:pt idx="5">
                  <c:v>0.21500000000000002</c:v>
                </c:pt>
                <c:pt idx="6">
                  <c:v>0.28599999999999998</c:v>
                </c:pt>
                <c:pt idx="7">
                  <c:v>0.34599999999999992</c:v>
                </c:pt>
                <c:pt idx="8">
                  <c:v>0.42399999999999999</c:v>
                </c:pt>
                <c:pt idx="9">
                  <c:v>0.46500000000000002</c:v>
                </c:pt>
                <c:pt idx="10">
                  <c:v>0.47299999999999992</c:v>
                </c:pt>
                <c:pt idx="11">
                  <c:v>0.47399999999999992</c:v>
                </c:pt>
                <c:pt idx="12">
                  <c:v>0.46400000000000002</c:v>
                </c:pt>
                <c:pt idx="13">
                  <c:v>0.42299999999999999</c:v>
                </c:pt>
                <c:pt idx="14">
                  <c:v>0.40699999999999997</c:v>
                </c:pt>
                <c:pt idx="15">
                  <c:v>0.39299999999999996</c:v>
                </c:pt>
                <c:pt idx="16">
                  <c:v>0.36899999999999994</c:v>
                </c:pt>
                <c:pt idx="17">
                  <c:v>0.29399999999999998</c:v>
                </c:pt>
                <c:pt idx="18">
                  <c:v>0.20400000000000001</c:v>
                </c:pt>
                <c:pt idx="19">
                  <c:v>0.11299999999999993</c:v>
                </c:pt>
                <c:pt idx="20">
                  <c:v>2.0999999999999963E-2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674-4017-9148-E56E6BFF775E}"/>
            </c:ext>
          </c:extLst>
        </c:ser>
        <c:ser>
          <c:idx val="7"/>
          <c:order val="7"/>
          <c:tx>
            <c:strRef>
              <c:f>Width_all!$I$28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Width_all!$I$29:$I$49</c:f>
              <c:numCache>
                <c:formatCode>General</c:formatCode>
                <c:ptCount val="21"/>
                <c:pt idx="0">
                  <c:v>0</c:v>
                </c:pt>
                <c:pt idx="1">
                  <c:v>5.8000000000000052E-2</c:v>
                </c:pt>
                <c:pt idx="2">
                  <c:v>0.17300000000000004</c:v>
                </c:pt>
                <c:pt idx="3">
                  <c:v>0.29500000000000004</c:v>
                </c:pt>
                <c:pt idx="4">
                  <c:v>0.40400000000000003</c:v>
                </c:pt>
                <c:pt idx="5">
                  <c:v>0.46400000000000008</c:v>
                </c:pt>
                <c:pt idx="6">
                  <c:v>0.48899999999999999</c:v>
                </c:pt>
                <c:pt idx="7">
                  <c:v>0.505</c:v>
                </c:pt>
                <c:pt idx="8">
                  <c:v>0.46000000000000008</c:v>
                </c:pt>
                <c:pt idx="9">
                  <c:v>0.39900000000000002</c:v>
                </c:pt>
                <c:pt idx="10">
                  <c:v>0.35599999999999998</c:v>
                </c:pt>
                <c:pt idx="11">
                  <c:v>0.34499999999999997</c:v>
                </c:pt>
                <c:pt idx="12">
                  <c:v>0.36799999999999999</c:v>
                </c:pt>
                <c:pt idx="13">
                  <c:v>0.34199999999999997</c:v>
                </c:pt>
                <c:pt idx="14">
                  <c:v>0.23399999999999999</c:v>
                </c:pt>
                <c:pt idx="15">
                  <c:v>0.16300000000000003</c:v>
                </c:pt>
                <c:pt idx="16">
                  <c:v>0.11499999999999999</c:v>
                </c:pt>
                <c:pt idx="17">
                  <c:v>2.8000000000000025E-2</c:v>
                </c:pt>
                <c:pt idx="18">
                  <c:v>-7.5999999999999956E-2</c:v>
                </c:pt>
                <c:pt idx="19">
                  <c:v>-0.16899999999999998</c:v>
                </c:pt>
                <c:pt idx="20">
                  <c:v>-0.24899999999999997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674-4017-9148-E56E6BFF775E}"/>
            </c:ext>
          </c:extLst>
        </c:ser>
        <c:ser>
          <c:idx val="8"/>
          <c:order val="8"/>
          <c:tx>
            <c:strRef>
              <c:f>Width_all!$J$28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Width_all!$J$29:$J$49</c:f>
              <c:numCache>
                <c:formatCode>General</c:formatCode>
                <c:ptCount val="21"/>
                <c:pt idx="0">
                  <c:v>0</c:v>
                </c:pt>
                <c:pt idx="1">
                  <c:v>5.0000000000000044E-3</c:v>
                </c:pt>
                <c:pt idx="2">
                  <c:v>6.1000000000000054E-2</c:v>
                </c:pt>
                <c:pt idx="3">
                  <c:v>8.0999999999999961E-2</c:v>
                </c:pt>
                <c:pt idx="4">
                  <c:v>7.999999999999996E-2</c:v>
                </c:pt>
                <c:pt idx="5">
                  <c:v>8.4999999999999964E-2</c:v>
                </c:pt>
                <c:pt idx="6">
                  <c:v>0.123</c:v>
                </c:pt>
                <c:pt idx="7">
                  <c:v>0.13700000000000001</c:v>
                </c:pt>
                <c:pt idx="8">
                  <c:v>0.10999999999999999</c:v>
                </c:pt>
                <c:pt idx="9">
                  <c:v>7.4999999999999956E-2</c:v>
                </c:pt>
                <c:pt idx="10">
                  <c:v>5.600000000000005E-2</c:v>
                </c:pt>
                <c:pt idx="11">
                  <c:v>3.3000000000000029E-2</c:v>
                </c:pt>
                <c:pt idx="12">
                  <c:v>-1.6000000000000014E-2</c:v>
                </c:pt>
                <c:pt idx="13">
                  <c:v>-4.9000000000000044E-2</c:v>
                </c:pt>
                <c:pt idx="14">
                  <c:v>-7.0999999999999952E-2</c:v>
                </c:pt>
                <c:pt idx="15">
                  <c:v>-0.13600000000000001</c:v>
                </c:pt>
                <c:pt idx="16">
                  <c:v>-0.19700000000000001</c:v>
                </c:pt>
                <c:pt idx="17">
                  <c:v>-0.23399999999999999</c:v>
                </c:pt>
                <c:pt idx="18">
                  <c:v>-0.31</c:v>
                </c:pt>
                <c:pt idx="19">
                  <c:v>-0.38600000000000001</c:v>
                </c:pt>
                <c:pt idx="20">
                  <c:v>-0.442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674-4017-9148-E56E6BFF775E}"/>
            </c:ext>
          </c:extLst>
        </c:ser>
        <c:ser>
          <c:idx val="9"/>
          <c:order val="9"/>
          <c:tx>
            <c:strRef>
              <c:f>Width_all!$K$28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Width_all!$K$29:$K$49</c:f>
              <c:numCache>
                <c:formatCode>General</c:formatCode>
                <c:ptCount val="21"/>
                <c:pt idx="0">
                  <c:v>0</c:v>
                </c:pt>
                <c:pt idx="1">
                  <c:v>2.5000000000000022E-2</c:v>
                </c:pt>
                <c:pt idx="2">
                  <c:v>4.9999999999999933E-2</c:v>
                </c:pt>
                <c:pt idx="3">
                  <c:v>7.999999999999996E-2</c:v>
                </c:pt>
                <c:pt idx="4">
                  <c:v>0.12</c:v>
                </c:pt>
                <c:pt idx="5">
                  <c:v>0.15700000000000003</c:v>
                </c:pt>
                <c:pt idx="6">
                  <c:v>0.16799999999999993</c:v>
                </c:pt>
                <c:pt idx="7">
                  <c:v>0.18299999999999994</c:v>
                </c:pt>
                <c:pt idx="8">
                  <c:v>0.19399999999999995</c:v>
                </c:pt>
                <c:pt idx="9">
                  <c:v>0.21199999999999997</c:v>
                </c:pt>
                <c:pt idx="10">
                  <c:v>0.21499999999999997</c:v>
                </c:pt>
                <c:pt idx="11">
                  <c:v>0.19199999999999995</c:v>
                </c:pt>
                <c:pt idx="12">
                  <c:v>0.16899999999999993</c:v>
                </c:pt>
                <c:pt idx="13">
                  <c:v>0.14900000000000002</c:v>
                </c:pt>
                <c:pt idx="14">
                  <c:v>0.10499999999999998</c:v>
                </c:pt>
                <c:pt idx="15">
                  <c:v>5.799999999999994E-2</c:v>
                </c:pt>
                <c:pt idx="16">
                  <c:v>-1.100000000000001E-2</c:v>
                </c:pt>
                <c:pt idx="17">
                  <c:v>-8.7000000000000022E-2</c:v>
                </c:pt>
                <c:pt idx="18">
                  <c:v>-0.183</c:v>
                </c:pt>
                <c:pt idx="19">
                  <c:v>-0.28300000000000003</c:v>
                </c:pt>
                <c:pt idx="20">
                  <c:v>-0.35699999999999998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674-4017-9148-E56E6BFF775E}"/>
            </c:ext>
          </c:extLst>
        </c:ser>
        <c:ser>
          <c:idx val="10"/>
          <c:order val="10"/>
          <c:tx>
            <c:strRef>
              <c:f>Width_all!$L$28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Width_all!$L$29:$L$49</c:f>
              <c:numCache>
                <c:formatCode>General</c:formatCode>
                <c:ptCount val="21"/>
                <c:pt idx="0">
                  <c:v>0</c:v>
                </c:pt>
                <c:pt idx="1">
                  <c:v>0.15600000000000003</c:v>
                </c:pt>
                <c:pt idx="2">
                  <c:v>0.19299999999999995</c:v>
                </c:pt>
                <c:pt idx="3">
                  <c:v>0.21999999999999997</c:v>
                </c:pt>
                <c:pt idx="4">
                  <c:v>0.20399999999999996</c:v>
                </c:pt>
                <c:pt idx="5">
                  <c:v>0.21299999999999997</c:v>
                </c:pt>
                <c:pt idx="6">
                  <c:v>0.21399999999999997</c:v>
                </c:pt>
                <c:pt idx="7">
                  <c:v>0.23099999999999998</c:v>
                </c:pt>
                <c:pt idx="8">
                  <c:v>0.17999999999999994</c:v>
                </c:pt>
                <c:pt idx="9">
                  <c:v>0.19899999999999995</c:v>
                </c:pt>
                <c:pt idx="10">
                  <c:v>0.21199999999999997</c:v>
                </c:pt>
                <c:pt idx="11">
                  <c:v>0.18799999999999994</c:v>
                </c:pt>
                <c:pt idx="12">
                  <c:v>0.14400000000000002</c:v>
                </c:pt>
                <c:pt idx="13">
                  <c:v>9.6999999999999975E-2</c:v>
                </c:pt>
                <c:pt idx="14">
                  <c:v>4.0999999999999925E-2</c:v>
                </c:pt>
                <c:pt idx="15">
                  <c:v>-3.400000000000003E-2</c:v>
                </c:pt>
                <c:pt idx="16">
                  <c:v>-0.11099999999999999</c:v>
                </c:pt>
                <c:pt idx="17">
                  <c:v>-0.22100000000000003</c:v>
                </c:pt>
                <c:pt idx="18">
                  <c:v>-0.33400000000000002</c:v>
                </c:pt>
                <c:pt idx="19">
                  <c:v>-0.45700000000000002</c:v>
                </c:pt>
                <c:pt idx="20">
                  <c:v>-0.55700000000000005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674-4017-9148-E56E6BFF775E}"/>
            </c:ext>
          </c:extLst>
        </c:ser>
        <c:ser>
          <c:idx val="11"/>
          <c:order val="11"/>
          <c:tx>
            <c:strRef>
              <c:f>Width_all!$M$28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Width_all!$M$29:$M$49</c:f>
              <c:numCache>
                <c:formatCode>General</c:formatCode>
                <c:ptCount val="21"/>
                <c:pt idx="0">
                  <c:v>0</c:v>
                </c:pt>
                <c:pt idx="1">
                  <c:v>8.7000000000000077E-2</c:v>
                </c:pt>
                <c:pt idx="2">
                  <c:v>0.16900000000000004</c:v>
                </c:pt>
                <c:pt idx="3">
                  <c:v>0.2350000000000001</c:v>
                </c:pt>
                <c:pt idx="4">
                  <c:v>0.28100000000000003</c:v>
                </c:pt>
                <c:pt idx="5">
                  <c:v>0.30100000000000005</c:v>
                </c:pt>
                <c:pt idx="6">
                  <c:v>0.30700000000000005</c:v>
                </c:pt>
                <c:pt idx="7">
                  <c:v>0.30300000000000005</c:v>
                </c:pt>
                <c:pt idx="8">
                  <c:v>0.28800000000000003</c:v>
                </c:pt>
                <c:pt idx="9">
                  <c:v>0.26300000000000001</c:v>
                </c:pt>
                <c:pt idx="10">
                  <c:v>0.249</c:v>
                </c:pt>
                <c:pt idx="11">
                  <c:v>0.26400000000000001</c:v>
                </c:pt>
                <c:pt idx="12">
                  <c:v>0.29100000000000004</c:v>
                </c:pt>
                <c:pt idx="13">
                  <c:v>0.31600000000000006</c:v>
                </c:pt>
                <c:pt idx="14">
                  <c:v>0.33800000000000008</c:v>
                </c:pt>
                <c:pt idx="15">
                  <c:v>0.3610000000000001</c:v>
                </c:pt>
                <c:pt idx="16">
                  <c:v>0.3600000000000001</c:v>
                </c:pt>
                <c:pt idx="17">
                  <c:v>0.34100000000000008</c:v>
                </c:pt>
                <c:pt idx="18">
                  <c:v>0.30600000000000005</c:v>
                </c:pt>
                <c:pt idx="19">
                  <c:v>0.2420000000000001</c:v>
                </c:pt>
                <c:pt idx="20">
                  <c:v>0.17800000000000005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674-4017-9148-E56E6BFF775E}"/>
            </c:ext>
          </c:extLst>
        </c:ser>
        <c:ser>
          <c:idx val="12"/>
          <c:order val="12"/>
          <c:tx>
            <c:strRef>
              <c:f>Width_all!$N$28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Width_all!$N$29:$N$49</c:f>
              <c:numCache>
                <c:formatCode>General</c:formatCode>
                <c:ptCount val="21"/>
                <c:pt idx="0">
                  <c:v>0</c:v>
                </c:pt>
                <c:pt idx="1">
                  <c:v>9.7999999999999976E-2</c:v>
                </c:pt>
                <c:pt idx="2">
                  <c:v>0.18699999999999994</c:v>
                </c:pt>
                <c:pt idx="3">
                  <c:v>0.25600000000000001</c:v>
                </c:pt>
                <c:pt idx="4">
                  <c:v>0.29799999999999993</c:v>
                </c:pt>
                <c:pt idx="5">
                  <c:v>0.29400000000000004</c:v>
                </c:pt>
                <c:pt idx="6">
                  <c:v>0.29799999999999993</c:v>
                </c:pt>
                <c:pt idx="7">
                  <c:v>0.30499999999999994</c:v>
                </c:pt>
                <c:pt idx="8">
                  <c:v>0.29400000000000004</c:v>
                </c:pt>
                <c:pt idx="9">
                  <c:v>0.27300000000000002</c:v>
                </c:pt>
                <c:pt idx="10">
                  <c:v>0.25700000000000001</c:v>
                </c:pt>
                <c:pt idx="11">
                  <c:v>0.21699999999999997</c:v>
                </c:pt>
                <c:pt idx="12">
                  <c:v>0.16999999999999993</c:v>
                </c:pt>
                <c:pt idx="13">
                  <c:v>0.11099999999999999</c:v>
                </c:pt>
                <c:pt idx="14">
                  <c:v>4.4000000000000039E-2</c:v>
                </c:pt>
                <c:pt idx="15">
                  <c:v>-5.0000000000000044E-2</c:v>
                </c:pt>
                <c:pt idx="16">
                  <c:v>-0.13300000000000001</c:v>
                </c:pt>
                <c:pt idx="17">
                  <c:v>-0.182</c:v>
                </c:pt>
                <c:pt idx="18">
                  <c:v>-0.21700000000000003</c:v>
                </c:pt>
                <c:pt idx="19">
                  <c:v>-0.26</c:v>
                </c:pt>
                <c:pt idx="20">
                  <c:v>-0.29600000000000004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674-4017-9148-E56E6BFF775E}"/>
            </c:ext>
          </c:extLst>
        </c:ser>
        <c:ser>
          <c:idx val="13"/>
          <c:order val="13"/>
          <c:tx>
            <c:strRef>
              <c:f>Width_all!$O$28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Width_all!$O$29:$O$49</c:f>
              <c:numCache>
                <c:formatCode>General</c:formatCode>
                <c:ptCount val="21"/>
                <c:pt idx="0">
                  <c:v>0</c:v>
                </c:pt>
                <c:pt idx="1">
                  <c:v>3.0000000000000027E-3</c:v>
                </c:pt>
                <c:pt idx="2">
                  <c:v>3.8999999999999979E-2</c:v>
                </c:pt>
                <c:pt idx="3">
                  <c:v>0.13700000000000001</c:v>
                </c:pt>
                <c:pt idx="4">
                  <c:v>0.26400000000000001</c:v>
                </c:pt>
                <c:pt idx="5">
                  <c:v>0.36299999999999999</c:v>
                </c:pt>
                <c:pt idx="6">
                  <c:v>0.43199999999999994</c:v>
                </c:pt>
                <c:pt idx="7">
                  <c:v>0.45099999999999996</c:v>
                </c:pt>
                <c:pt idx="8">
                  <c:v>0.45099999999999996</c:v>
                </c:pt>
                <c:pt idx="9">
                  <c:v>0.47099999999999997</c:v>
                </c:pt>
                <c:pt idx="10">
                  <c:v>0.495</c:v>
                </c:pt>
                <c:pt idx="11">
                  <c:v>0.50600000000000001</c:v>
                </c:pt>
                <c:pt idx="12">
                  <c:v>0.48499999999999999</c:v>
                </c:pt>
                <c:pt idx="13">
                  <c:v>0.48899999999999999</c:v>
                </c:pt>
                <c:pt idx="14">
                  <c:v>0.49399999999999999</c:v>
                </c:pt>
                <c:pt idx="15">
                  <c:v>0.48499999999999999</c:v>
                </c:pt>
                <c:pt idx="16">
                  <c:v>0.44599999999999995</c:v>
                </c:pt>
                <c:pt idx="17">
                  <c:v>0.32199999999999995</c:v>
                </c:pt>
                <c:pt idx="18">
                  <c:v>0.15700000000000003</c:v>
                </c:pt>
                <c:pt idx="19">
                  <c:v>-2.4000000000000021E-2</c:v>
                </c:pt>
                <c:pt idx="20">
                  <c:v>-0.19700000000000001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7674-4017-9148-E56E6BFF775E}"/>
            </c:ext>
          </c:extLst>
        </c:ser>
        <c:ser>
          <c:idx val="14"/>
          <c:order val="14"/>
          <c:tx>
            <c:strRef>
              <c:f>Width_all!$P$28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Width_all!$P$29:$P$49</c:f>
              <c:numCache>
                <c:formatCode>General</c:formatCode>
                <c:ptCount val="21"/>
                <c:pt idx="0">
                  <c:v>0</c:v>
                </c:pt>
                <c:pt idx="1">
                  <c:v>4.7000000000000014E-2</c:v>
                </c:pt>
                <c:pt idx="2">
                  <c:v>0.123</c:v>
                </c:pt>
                <c:pt idx="3">
                  <c:v>0.21400000000000002</c:v>
                </c:pt>
                <c:pt idx="4">
                  <c:v>0.28400000000000003</c:v>
                </c:pt>
                <c:pt idx="5">
                  <c:v>0.39200000000000002</c:v>
                </c:pt>
                <c:pt idx="6">
                  <c:v>0.55200000000000005</c:v>
                </c:pt>
                <c:pt idx="7">
                  <c:v>0.66600000000000004</c:v>
                </c:pt>
                <c:pt idx="8">
                  <c:v>0.76500000000000001</c:v>
                </c:pt>
                <c:pt idx="9">
                  <c:v>0.81599999999999995</c:v>
                </c:pt>
                <c:pt idx="10">
                  <c:v>0.80500000000000005</c:v>
                </c:pt>
                <c:pt idx="11">
                  <c:v>0.64100000000000001</c:v>
                </c:pt>
                <c:pt idx="12">
                  <c:v>0.52800000000000002</c:v>
                </c:pt>
                <c:pt idx="13">
                  <c:v>0.47</c:v>
                </c:pt>
                <c:pt idx="14">
                  <c:v>0.46599999999999997</c:v>
                </c:pt>
                <c:pt idx="15">
                  <c:v>0.48</c:v>
                </c:pt>
                <c:pt idx="16">
                  <c:v>0.45099999999999996</c:v>
                </c:pt>
                <c:pt idx="17">
                  <c:v>0.35499999999999998</c:v>
                </c:pt>
                <c:pt idx="18">
                  <c:v>0.27800000000000002</c:v>
                </c:pt>
                <c:pt idx="19">
                  <c:v>0.21900000000000003</c:v>
                </c:pt>
                <c:pt idx="20">
                  <c:v>0.17399999999999999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7674-4017-9148-E56E6BFF775E}"/>
            </c:ext>
          </c:extLst>
        </c:ser>
        <c:ser>
          <c:idx val="15"/>
          <c:order val="15"/>
          <c:tx>
            <c:strRef>
              <c:f>Width_all!$Q$28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Width_all!$Q$29:$Q$49</c:f>
              <c:numCache>
                <c:formatCode>General</c:formatCode>
                <c:ptCount val="21"/>
                <c:pt idx="0">
                  <c:v>0</c:v>
                </c:pt>
                <c:pt idx="1">
                  <c:v>3.2999999999999988E-2</c:v>
                </c:pt>
                <c:pt idx="2">
                  <c:v>8.9999999999999983E-2</c:v>
                </c:pt>
                <c:pt idx="3">
                  <c:v>0.15399999999999997</c:v>
                </c:pt>
                <c:pt idx="4">
                  <c:v>0.20099999999999996</c:v>
                </c:pt>
                <c:pt idx="5">
                  <c:v>0.27799999999999997</c:v>
                </c:pt>
                <c:pt idx="6">
                  <c:v>0.378</c:v>
                </c:pt>
                <c:pt idx="7">
                  <c:v>0.45700000000000002</c:v>
                </c:pt>
                <c:pt idx="8">
                  <c:v>0.432</c:v>
                </c:pt>
                <c:pt idx="9">
                  <c:v>0.44</c:v>
                </c:pt>
                <c:pt idx="10">
                  <c:v>0.49499999999999994</c:v>
                </c:pt>
                <c:pt idx="11">
                  <c:v>0.56100000000000005</c:v>
                </c:pt>
                <c:pt idx="12">
                  <c:v>0.65500000000000003</c:v>
                </c:pt>
                <c:pt idx="13">
                  <c:v>0.75700000000000001</c:v>
                </c:pt>
                <c:pt idx="14">
                  <c:v>0.84300000000000008</c:v>
                </c:pt>
                <c:pt idx="15">
                  <c:v>0.877</c:v>
                </c:pt>
                <c:pt idx="16">
                  <c:v>0.9</c:v>
                </c:pt>
                <c:pt idx="17">
                  <c:v>0.84600000000000009</c:v>
                </c:pt>
                <c:pt idx="18">
                  <c:v>0.76700000000000002</c:v>
                </c:pt>
                <c:pt idx="19">
                  <c:v>0.68400000000000005</c:v>
                </c:pt>
                <c:pt idx="20">
                  <c:v>0.57900000000000007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7674-4017-9148-E56E6BFF775E}"/>
            </c:ext>
          </c:extLst>
        </c:ser>
        <c:ser>
          <c:idx val="16"/>
          <c:order val="16"/>
          <c:tx>
            <c:strRef>
              <c:f>Width_all!$R$28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Width_all!$R$29:$R$49</c:f>
              <c:numCache>
                <c:formatCode>General</c:formatCode>
                <c:ptCount val="21"/>
                <c:pt idx="0">
                  <c:v>0</c:v>
                </c:pt>
                <c:pt idx="1">
                  <c:v>7.3999999999999996E-2</c:v>
                </c:pt>
                <c:pt idx="2">
                  <c:v>0.184</c:v>
                </c:pt>
                <c:pt idx="3">
                  <c:v>0.30599999999999999</c:v>
                </c:pt>
                <c:pt idx="4">
                  <c:v>0.45300000000000001</c:v>
                </c:pt>
                <c:pt idx="5">
                  <c:v>0.57300000000000006</c:v>
                </c:pt>
                <c:pt idx="6">
                  <c:v>0.64500000000000002</c:v>
                </c:pt>
                <c:pt idx="7">
                  <c:v>0.67900000000000005</c:v>
                </c:pt>
                <c:pt idx="8">
                  <c:v>0.67700000000000005</c:v>
                </c:pt>
                <c:pt idx="9">
                  <c:v>0.72400000000000009</c:v>
                </c:pt>
                <c:pt idx="10">
                  <c:v>0.79100000000000004</c:v>
                </c:pt>
                <c:pt idx="11">
                  <c:v>0.83300000000000007</c:v>
                </c:pt>
                <c:pt idx="12">
                  <c:v>0.81700000000000006</c:v>
                </c:pt>
                <c:pt idx="13">
                  <c:v>0.752</c:v>
                </c:pt>
                <c:pt idx="14">
                  <c:v>0.67100000000000004</c:v>
                </c:pt>
                <c:pt idx="15">
                  <c:v>0.61199999999999999</c:v>
                </c:pt>
                <c:pt idx="16">
                  <c:v>0.53400000000000003</c:v>
                </c:pt>
                <c:pt idx="17">
                  <c:v>0.48599999999999993</c:v>
                </c:pt>
                <c:pt idx="18">
                  <c:v>0.49799999999999994</c:v>
                </c:pt>
                <c:pt idx="19">
                  <c:v>0.56400000000000006</c:v>
                </c:pt>
                <c:pt idx="20">
                  <c:v>0.55000000000000004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7674-4017-9148-E56E6BFF775E}"/>
            </c:ext>
          </c:extLst>
        </c:ser>
        <c:ser>
          <c:idx val="17"/>
          <c:order val="17"/>
          <c:tx>
            <c:strRef>
              <c:f>Width_all!$S$28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Width_all!$S$29:$S$49</c:f>
              <c:numCache>
                <c:formatCode>General</c:formatCode>
                <c:ptCount val="21"/>
                <c:pt idx="0">
                  <c:v>0</c:v>
                </c:pt>
                <c:pt idx="1">
                  <c:v>0.10699999999999998</c:v>
                </c:pt>
                <c:pt idx="2">
                  <c:v>8.2999999999999963E-2</c:v>
                </c:pt>
                <c:pt idx="3">
                  <c:v>0.10099999999999998</c:v>
                </c:pt>
                <c:pt idx="4">
                  <c:v>0.127</c:v>
                </c:pt>
                <c:pt idx="5">
                  <c:v>0.13300000000000001</c:v>
                </c:pt>
                <c:pt idx="6">
                  <c:v>0.16400000000000003</c:v>
                </c:pt>
                <c:pt idx="7">
                  <c:v>0.18700000000000006</c:v>
                </c:pt>
                <c:pt idx="8">
                  <c:v>0.16300000000000003</c:v>
                </c:pt>
                <c:pt idx="9">
                  <c:v>0.14600000000000002</c:v>
                </c:pt>
                <c:pt idx="10">
                  <c:v>0.22199999999999998</c:v>
                </c:pt>
                <c:pt idx="11">
                  <c:v>0.25</c:v>
                </c:pt>
                <c:pt idx="12">
                  <c:v>0.21699999999999997</c:v>
                </c:pt>
                <c:pt idx="13">
                  <c:v>0.128</c:v>
                </c:pt>
                <c:pt idx="14">
                  <c:v>3.3000000000000029E-2</c:v>
                </c:pt>
                <c:pt idx="15">
                  <c:v>-3.2000000000000028E-2</c:v>
                </c:pt>
                <c:pt idx="16">
                  <c:v>-0.10299999999999998</c:v>
                </c:pt>
                <c:pt idx="17">
                  <c:v>-0.20799999999999996</c:v>
                </c:pt>
                <c:pt idx="18">
                  <c:v>-0.374</c:v>
                </c:pt>
                <c:pt idx="19">
                  <c:v>-0.53600000000000003</c:v>
                </c:pt>
                <c:pt idx="20">
                  <c:v>-0.66900000000000004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7674-4017-9148-E56E6BFF775E}"/>
            </c:ext>
          </c:extLst>
        </c:ser>
        <c:ser>
          <c:idx val="18"/>
          <c:order val="18"/>
          <c:tx>
            <c:strRef>
              <c:f>Width_all!$T$28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Width_all!$T$29:$T$49</c:f>
              <c:numCache>
                <c:formatCode>General</c:formatCode>
                <c:ptCount val="21"/>
                <c:pt idx="0">
                  <c:v>0</c:v>
                </c:pt>
                <c:pt idx="1">
                  <c:v>6.5000000000000058E-2</c:v>
                </c:pt>
                <c:pt idx="2">
                  <c:v>0.15400000000000003</c:v>
                </c:pt>
                <c:pt idx="3">
                  <c:v>0.21200000000000008</c:v>
                </c:pt>
                <c:pt idx="4">
                  <c:v>0.22600000000000009</c:v>
                </c:pt>
                <c:pt idx="5">
                  <c:v>0.21900000000000008</c:v>
                </c:pt>
                <c:pt idx="6">
                  <c:v>0.20800000000000007</c:v>
                </c:pt>
                <c:pt idx="7">
                  <c:v>0.18500000000000005</c:v>
                </c:pt>
                <c:pt idx="8">
                  <c:v>0.13700000000000001</c:v>
                </c:pt>
                <c:pt idx="9">
                  <c:v>8.5000000000000075E-2</c:v>
                </c:pt>
                <c:pt idx="10">
                  <c:v>2.9000000000000026E-2</c:v>
                </c:pt>
                <c:pt idx="11">
                  <c:v>3.1000000000000028E-2</c:v>
                </c:pt>
                <c:pt idx="12">
                  <c:v>7.6000000000000068E-2</c:v>
                </c:pt>
                <c:pt idx="13">
                  <c:v>7.4000000000000066E-2</c:v>
                </c:pt>
                <c:pt idx="14">
                  <c:v>3.8000000000000034E-2</c:v>
                </c:pt>
                <c:pt idx="15">
                  <c:v>2.7000000000000024E-2</c:v>
                </c:pt>
                <c:pt idx="16">
                  <c:v>3.0000000000000027E-3</c:v>
                </c:pt>
                <c:pt idx="17">
                  <c:v>-5.9999999999999942E-2</c:v>
                </c:pt>
                <c:pt idx="18">
                  <c:v>-0.17799999999999994</c:v>
                </c:pt>
                <c:pt idx="19">
                  <c:v>-0.36199999999999993</c:v>
                </c:pt>
                <c:pt idx="20">
                  <c:v>-0.52199999999999991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7674-4017-9148-E56E6BFF775E}"/>
            </c:ext>
          </c:extLst>
        </c:ser>
        <c:ser>
          <c:idx val="19"/>
          <c:order val="19"/>
          <c:tx>
            <c:strRef>
              <c:f>Width_all!$U$28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Width_all!$U$29:$U$49</c:f>
              <c:numCache>
                <c:formatCode>General</c:formatCode>
                <c:ptCount val="21"/>
                <c:pt idx="0">
                  <c:v>0</c:v>
                </c:pt>
                <c:pt idx="1">
                  <c:v>5.1000000000000045E-2</c:v>
                </c:pt>
                <c:pt idx="2">
                  <c:v>9.600000000000003E-2</c:v>
                </c:pt>
                <c:pt idx="3">
                  <c:v>0.188</c:v>
                </c:pt>
                <c:pt idx="4">
                  <c:v>0.26100000000000007</c:v>
                </c:pt>
                <c:pt idx="5">
                  <c:v>0.26400000000000007</c:v>
                </c:pt>
                <c:pt idx="6">
                  <c:v>0.27799999999999997</c:v>
                </c:pt>
                <c:pt idx="7">
                  <c:v>0.30299999999999999</c:v>
                </c:pt>
                <c:pt idx="8">
                  <c:v>0.37900000000000006</c:v>
                </c:pt>
                <c:pt idx="9">
                  <c:v>0.436</c:v>
                </c:pt>
                <c:pt idx="10">
                  <c:v>0.50500000000000012</c:v>
                </c:pt>
                <c:pt idx="11">
                  <c:v>0.56899999999999995</c:v>
                </c:pt>
                <c:pt idx="12">
                  <c:v>0.6100000000000001</c:v>
                </c:pt>
                <c:pt idx="13">
                  <c:v>0.64100000000000001</c:v>
                </c:pt>
                <c:pt idx="14">
                  <c:v>0.63900000000000001</c:v>
                </c:pt>
                <c:pt idx="15">
                  <c:v>0.62400000000000011</c:v>
                </c:pt>
                <c:pt idx="16">
                  <c:v>0.56000000000000005</c:v>
                </c:pt>
                <c:pt idx="17">
                  <c:v>0.44600000000000001</c:v>
                </c:pt>
                <c:pt idx="18">
                  <c:v>0.34900000000000003</c:v>
                </c:pt>
                <c:pt idx="19">
                  <c:v>0.27499999999999997</c:v>
                </c:pt>
                <c:pt idx="20">
                  <c:v>0.19900000000000001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5B-4471-AE80-62478A143BC4}"/>
            </c:ext>
          </c:extLst>
        </c:ser>
        <c:ser>
          <c:idx val="20"/>
          <c:order val="20"/>
          <c:tx>
            <c:strRef>
              <c:f>Width_all!$V$28</c:f>
              <c:strCache>
                <c:ptCount val="1"/>
                <c:pt idx="0">
                  <c:v>avg</c:v>
                </c:pt>
              </c:strCache>
            </c:strRef>
          </c:tx>
          <c:spPr>
            <a:ln w="444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Width_all!$A$29:$A$49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Width_all!$V$29:$V$49</c:f>
              <c:numCache>
                <c:formatCode>General</c:formatCode>
                <c:ptCount val="21"/>
                <c:pt idx="0">
                  <c:v>0</c:v>
                </c:pt>
                <c:pt idx="1">
                  <c:v>6.0736842105263179E-2</c:v>
                </c:pt>
                <c:pt idx="2">
                  <c:v>0.13173684210526312</c:v>
                </c:pt>
                <c:pt idx="3">
                  <c:v>0.20226315789473687</c:v>
                </c:pt>
                <c:pt idx="4">
                  <c:v>0.26005263157894737</c:v>
                </c:pt>
                <c:pt idx="5">
                  <c:v>0.31010526315789483</c:v>
                </c:pt>
                <c:pt idx="6">
                  <c:v>0.35715789473684206</c:v>
                </c:pt>
                <c:pt idx="7">
                  <c:v>0.38299999999999995</c:v>
                </c:pt>
                <c:pt idx="8">
                  <c:v>0.37884210526315792</c:v>
                </c:pt>
                <c:pt idx="9">
                  <c:v>0.37836842105263152</c:v>
                </c:pt>
                <c:pt idx="10">
                  <c:v>0.38794736842105254</c:v>
                </c:pt>
                <c:pt idx="11">
                  <c:v>0.38389473684210518</c:v>
                </c:pt>
                <c:pt idx="12">
                  <c:v>0.36505263157894735</c:v>
                </c:pt>
                <c:pt idx="13">
                  <c:v>0.34010526315789469</c:v>
                </c:pt>
                <c:pt idx="14">
                  <c:v>0.30689473684210533</c:v>
                </c:pt>
                <c:pt idx="15">
                  <c:v>0.26673684210526316</c:v>
                </c:pt>
                <c:pt idx="16">
                  <c:v>0.21705263157894736</c:v>
                </c:pt>
                <c:pt idx="17">
                  <c:v>0.14199999999999999</c:v>
                </c:pt>
                <c:pt idx="18">
                  <c:v>4.7000000000000014E-2</c:v>
                </c:pt>
                <c:pt idx="19">
                  <c:v>-4.9263157894736842E-2</c:v>
                </c:pt>
                <c:pt idx="20">
                  <c:v>-0.13821052631578948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5B-4471-AE80-62478A143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99600"/>
        <c:axId val="235488368"/>
      </c:scatterChart>
      <c:valAx>
        <c:axId val="23549960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488368"/>
        <c:crosses val="autoZero"/>
        <c:crossBetween val="midCat"/>
      </c:valAx>
      <c:valAx>
        <c:axId val="23548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49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Width_all!$V$76:$V$77</c:f>
              <c:strCache>
                <c:ptCount val="2"/>
                <c:pt idx="0">
                  <c:v>max values</c:v>
                </c:pt>
                <c:pt idx="1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multiLvlStrRef>
              <c:f>Width_all!$A$78:$T$98</c:f>
              <c:multiLvlStrCache>
                <c:ptCount val="21"/>
                <c:lvl>
                  <c:pt idx="4">
                    <c:v>0.915</c:v>
                  </c:pt>
                </c:lvl>
                <c:lvl>
                  <c:pt idx="11">
                    <c:v>0.982</c:v>
                  </c:pt>
                </c:lvl>
                <c:lvl>
                  <c:pt idx="11">
                    <c:v>0.918</c:v>
                  </c:pt>
                </c:lvl>
                <c:lvl>
                  <c:pt idx="16">
                    <c:v>0.985</c:v>
                  </c:pt>
                </c:lvl>
                <c:lvl>
                  <c:pt idx="9">
                    <c:v>0.938</c:v>
                  </c:pt>
                </c:lvl>
                <c:lvl>
                  <c:pt idx="11">
                    <c:v>0.891</c:v>
                  </c:pt>
                </c:lvl>
                <c:lvl>
                  <c:pt idx="7">
                    <c:v>0.948</c:v>
                  </c:pt>
                </c:lvl>
                <c:lvl>
                  <c:pt idx="15">
                    <c:v>0.929</c:v>
                  </c:pt>
                </c:lvl>
                <c:lvl>
                  <c:pt idx="7">
                    <c:v>0.878</c:v>
                  </c:pt>
                </c:lvl>
                <c:lvl>
                  <c:pt idx="10">
                    <c:v>0.735</c:v>
                  </c:pt>
                </c:lvl>
                <c:lvl>
                  <c:pt idx="7">
                    <c:v>0.758</c:v>
                  </c:pt>
                </c:lvl>
                <c:lvl>
                  <c:pt idx="7">
                    <c:v>0.976</c:v>
                  </c:pt>
                </c:lvl>
                <c:lvl>
                  <c:pt idx="11">
                    <c:v>0.942</c:v>
                  </c:pt>
                </c:lvl>
                <c:lvl>
                  <c:pt idx="7">
                    <c:v>0.88</c:v>
                  </c:pt>
                </c:lvl>
                <c:lvl>
                  <c:pt idx="15">
                    <c:v>0.98</c:v>
                  </c:pt>
                </c:lvl>
                <c:lvl>
                  <c:pt idx="11">
                    <c:v>0.775</c:v>
                  </c:pt>
                </c:lvl>
                <c:lvl>
                  <c:pt idx="12">
                    <c:v>0.927</c:v>
                  </c:pt>
                </c:lvl>
                <c:lvl>
                  <c:pt idx="11">
                    <c:v>0.816</c:v>
                  </c:pt>
                </c:lvl>
                <c:lvl>
                  <c:pt idx="6">
                    <c:v>0.907</c:v>
                  </c:pt>
                </c:lvl>
                <c:lvl>
                  <c:pt idx="0">
                    <c:v>0</c:v>
                  </c:pt>
                  <c:pt idx="1">
                    <c:v>0.050000555</c:v>
                  </c:pt>
                  <c:pt idx="2">
                    <c:v>0.099999877</c:v>
                  </c:pt>
                  <c:pt idx="3">
                    <c:v>0.150000431</c:v>
                  </c:pt>
                  <c:pt idx="4">
                    <c:v>0.199999754</c:v>
                  </c:pt>
                  <c:pt idx="5">
                    <c:v>0.250000308</c:v>
                  </c:pt>
                  <c:pt idx="6">
                    <c:v>0.29999963</c:v>
                  </c:pt>
                  <c:pt idx="7">
                    <c:v>0.350000185</c:v>
                  </c:pt>
                  <c:pt idx="8">
                    <c:v>0.400000739</c:v>
                  </c:pt>
                  <c:pt idx="9">
                    <c:v>0.450000062</c:v>
                  </c:pt>
                  <c:pt idx="10">
                    <c:v>0.500000616</c:v>
                  </c:pt>
                  <c:pt idx="11">
                    <c:v>0.549999938</c:v>
                  </c:pt>
                  <c:pt idx="12">
                    <c:v>0.600000493</c:v>
                  </c:pt>
                  <c:pt idx="13">
                    <c:v>0.649999815</c:v>
                  </c:pt>
                  <c:pt idx="14">
                    <c:v>0.70000037</c:v>
                  </c:pt>
                  <c:pt idx="15">
                    <c:v>0.750000924</c:v>
                  </c:pt>
                  <c:pt idx="16">
                    <c:v>0.800000246</c:v>
                  </c:pt>
                  <c:pt idx="17">
                    <c:v>0.850000801</c:v>
                  </c:pt>
                  <c:pt idx="18">
                    <c:v>0.900000123</c:v>
                  </c:pt>
                  <c:pt idx="19">
                    <c:v>0.950000678</c:v>
                  </c:pt>
                  <c:pt idx="20">
                    <c:v>1</c:v>
                  </c:pt>
                </c:lvl>
              </c:multiLvlStrCache>
            </c:multiLvlStrRef>
          </c:xVal>
          <c:yVal>
            <c:numRef>
              <c:f>Width_all!$V$78:$V$98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8C-4C35-9A4A-BFC534F30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47472"/>
        <c:axId val="116053296"/>
      </c:scatterChart>
      <c:valAx>
        <c:axId val="116047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53296"/>
        <c:crosses val="autoZero"/>
        <c:crossBetween val="midCat"/>
      </c:valAx>
      <c:valAx>
        <c:axId val="11605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47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Length_all!$B$3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Length_all!$B$4:$B$24</c:f>
              <c:numCache>
                <c:formatCode>General</c:formatCode>
                <c:ptCount val="21"/>
                <c:pt idx="0">
                  <c:v>0.23</c:v>
                </c:pt>
                <c:pt idx="1">
                  <c:v>0.29799999999999999</c:v>
                </c:pt>
                <c:pt idx="2">
                  <c:v>0.503</c:v>
                </c:pt>
                <c:pt idx="3">
                  <c:v>0.70899999999999996</c:v>
                </c:pt>
                <c:pt idx="4">
                  <c:v>0.81799999999999995</c:v>
                </c:pt>
                <c:pt idx="5">
                  <c:v>0.80300000000000005</c:v>
                </c:pt>
                <c:pt idx="6">
                  <c:v>0.71899999999999997</c:v>
                </c:pt>
                <c:pt idx="7">
                  <c:v>0.621</c:v>
                </c:pt>
                <c:pt idx="8">
                  <c:v>0.57499999999999996</c:v>
                </c:pt>
                <c:pt idx="9">
                  <c:v>0.54100000000000004</c:v>
                </c:pt>
                <c:pt idx="10">
                  <c:v>0.67800000000000005</c:v>
                </c:pt>
                <c:pt idx="11">
                  <c:v>0.61599999999999999</c:v>
                </c:pt>
                <c:pt idx="12">
                  <c:v>0.55800000000000005</c:v>
                </c:pt>
                <c:pt idx="13">
                  <c:v>0.51100000000000001</c:v>
                </c:pt>
                <c:pt idx="14">
                  <c:v>0.48499999999999999</c:v>
                </c:pt>
                <c:pt idx="15">
                  <c:v>0.432</c:v>
                </c:pt>
                <c:pt idx="16">
                  <c:v>0.36599999999999999</c:v>
                </c:pt>
                <c:pt idx="17">
                  <c:v>0.35199999999999998</c:v>
                </c:pt>
                <c:pt idx="18">
                  <c:v>0.29499999999999998</c:v>
                </c:pt>
                <c:pt idx="19">
                  <c:v>0.17399999999999999</c:v>
                </c:pt>
                <c:pt idx="20">
                  <c:v>0.15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46-45C8-98FA-0A6078543542}"/>
            </c:ext>
          </c:extLst>
        </c:ser>
        <c:ser>
          <c:idx val="1"/>
          <c:order val="1"/>
          <c:tx>
            <c:strRef>
              <c:f>Length_all!$C$3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Length_all!$C$4:$C$24</c:f>
              <c:numCache>
                <c:formatCode>General</c:formatCode>
                <c:ptCount val="21"/>
                <c:pt idx="0">
                  <c:v>0.11899999999999999</c:v>
                </c:pt>
                <c:pt idx="1">
                  <c:v>0.20499999999999999</c:v>
                </c:pt>
                <c:pt idx="2">
                  <c:v>0.29199999999999998</c:v>
                </c:pt>
                <c:pt idx="3">
                  <c:v>0.48299999999999998</c:v>
                </c:pt>
                <c:pt idx="4">
                  <c:v>0.749</c:v>
                </c:pt>
                <c:pt idx="5">
                  <c:v>0.61199999999999999</c:v>
                </c:pt>
                <c:pt idx="6">
                  <c:v>0.51200000000000001</c:v>
                </c:pt>
                <c:pt idx="7">
                  <c:v>0.42199999999999999</c:v>
                </c:pt>
                <c:pt idx="8">
                  <c:v>0.38700000000000001</c:v>
                </c:pt>
                <c:pt idx="9">
                  <c:v>0.48199999999999998</c:v>
                </c:pt>
                <c:pt idx="10">
                  <c:v>0.61799999999999999</c:v>
                </c:pt>
                <c:pt idx="11">
                  <c:v>0.64400000000000002</c:v>
                </c:pt>
                <c:pt idx="12">
                  <c:v>0.66700000000000004</c:v>
                </c:pt>
                <c:pt idx="13">
                  <c:v>0.65100000000000002</c:v>
                </c:pt>
                <c:pt idx="14">
                  <c:v>0.73299999999999998</c:v>
                </c:pt>
                <c:pt idx="15">
                  <c:v>0.79600000000000004</c:v>
                </c:pt>
                <c:pt idx="16">
                  <c:v>0.80900000000000005</c:v>
                </c:pt>
                <c:pt idx="17">
                  <c:v>0.82299999999999995</c:v>
                </c:pt>
                <c:pt idx="18">
                  <c:v>0.84399999999999997</c:v>
                </c:pt>
                <c:pt idx="19">
                  <c:v>0.85399999999999998</c:v>
                </c:pt>
                <c:pt idx="20">
                  <c:v>0.89900000000000002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46-45C8-98FA-0A6078543542}"/>
            </c:ext>
          </c:extLst>
        </c:ser>
        <c:ser>
          <c:idx val="2"/>
          <c:order val="2"/>
          <c:tx>
            <c:strRef>
              <c:f>Length_all!$D$3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Length_all!$D$4:$D$24</c:f>
              <c:numCache>
                <c:formatCode>General</c:formatCode>
                <c:ptCount val="21"/>
                <c:pt idx="0">
                  <c:v>0.13</c:v>
                </c:pt>
                <c:pt idx="1">
                  <c:v>0.32600000000000001</c:v>
                </c:pt>
                <c:pt idx="2">
                  <c:v>0.46400000000000002</c:v>
                </c:pt>
                <c:pt idx="3">
                  <c:v>0.60299999999999998</c:v>
                </c:pt>
                <c:pt idx="4">
                  <c:v>0.752</c:v>
                </c:pt>
                <c:pt idx="5">
                  <c:v>0.77100000000000002</c:v>
                </c:pt>
                <c:pt idx="6">
                  <c:v>0.81799999999999995</c:v>
                </c:pt>
                <c:pt idx="7">
                  <c:v>0.84299999999999997</c:v>
                </c:pt>
                <c:pt idx="8">
                  <c:v>0.91700000000000004</c:v>
                </c:pt>
                <c:pt idx="9">
                  <c:v>0.91700000000000004</c:v>
                </c:pt>
                <c:pt idx="10">
                  <c:v>0.89100000000000001</c:v>
                </c:pt>
                <c:pt idx="11">
                  <c:v>0.90900000000000003</c:v>
                </c:pt>
                <c:pt idx="12">
                  <c:v>0.91700000000000004</c:v>
                </c:pt>
                <c:pt idx="13">
                  <c:v>0.90500000000000003</c:v>
                </c:pt>
                <c:pt idx="14">
                  <c:v>0.88800000000000001</c:v>
                </c:pt>
                <c:pt idx="15">
                  <c:v>0.89</c:v>
                </c:pt>
                <c:pt idx="16">
                  <c:v>0.81399999999999995</c:v>
                </c:pt>
                <c:pt idx="17">
                  <c:v>0.71399999999999997</c:v>
                </c:pt>
                <c:pt idx="18">
                  <c:v>0.59</c:v>
                </c:pt>
                <c:pt idx="19">
                  <c:v>0.59599999999999997</c:v>
                </c:pt>
                <c:pt idx="20">
                  <c:v>0.52400000000000002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46-45C8-98FA-0A6078543542}"/>
            </c:ext>
          </c:extLst>
        </c:ser>
        <c:ser>
          <c:idx val="3"/>
          <c:order val="3"/>
          <c:tx>
            <c:strRef>
              <c:f>Length_all!$E$3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Length_all!$E$4:$E$24</c:f>
              <c:numCache>
                <c:formatCode>General</c:formatCode>
                <c:ptCount val="21"/>
                <c:pt idx="0">
                  <c:v>0.46700000000000003</c:v>
                </c:pt>
                <c:pt idx="1">
                  <c:v>0.57099999999999995</c:v>
                </c:pt>
                <c:pt idx="2">
                  <c:v>0.63600000000000001</c:v>
                </c:pt>
                <c:pt idx="3">
                  <c:v>0.624</c:v>
                </c:pt>
                <c:pt idx="4">
                  <c:v>0.60499999999999998</c:v>
                </c:pt>
                <c:pt idx="5">
                  <c:v>0.66300000000000003</c:v>
                </c:pt>
                <c:pt idx="6">
                  <c:v>0.7</c:v>
                </c:pt>
                <c:pt idx="7">
                  <c:v>0.81499999999999995</c:v>
                </c:pt>
                <c:pt idx="8">
                  <c:v>0.80300000000000005</c:v>
                </c:pt>
                <c:pt idx="9">
                  <c:v>0.68899999999999995</c:v>
                </c:pt>
                <c:pt idx="10">
                  <c:v>0.753</c:v>
                </c:pt>
                <c:pt idx="11">
                  <c:v>0.70199999999999996</c:v>
                </c:pt>
                <c:pt idx="12">
                  <c:v>0.60899999999999999</c:v>
                </c:pt>
                <c:pt idx="13">
                  <c:v>0.59299999999999997</c:v>
                </c:pt>
                <c:pt idx="14">
                  <c:v>0.67500000000000004</c:v>
                </c:pt>
                <c:pt idx="15">
                  <c:v>0.626</c:v>
                </c:pt>
                <c:pt idx="16">
                  <c:v>0.44600000000000001</c:v>
                </c:pt>
                <c:pt idx="17">
                  <c:v>0.252</c:v>
                </c:pt>
                <c:pt idx="18">
                  <c:v>0.115</c:v>
                </c:pt>
                <c:pt idx="19">
                  <c:v>0.08</c:v>
                </c:pt>
                <c:pt idx="20">
                  <c:v>5.1999999999999998E-2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46-45C8-98FA-0A6078543542}"/>
            </c:ext>
          </c:extLst>
        </c:ser>
        <c:ser>
          <c:idx val="4"/>
          <c:order val="4"/>
          <c:tx>
            <c:strRef>
              <c:f>Length_all!$F$3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Length_all!$F$4:$F$24</c:f>
              <c:numCache>
                <c:formatCode>General</c:formatCode>
                <c:ptCount val="21"/>
                <c:pt idx="0">
                  <c:v>0.27400000000000002</c:v>
                </c:pt>
                <c:pt idx="1">
                  <c:v>0.34899999999999998</c:v>
                </c:pt>
                <c:pt idx="2">
                  <c:v>0.222</c:v>
                </c:pt>
                <c:pt idx="3">
                  <c:v>0.437</c:v>
                </c:pt>
                <c:pt idx="4">
                  <c:v>0.624</c:v>
                </c:pt>
                <c:pt idx="5">
                  <c:v>0.8</c:v>
                </c:pt>
                <c:pt idx="6">
                  <c:v>0.90500000000000003</c:v>
                </c:pt>
                <c:pt idx="7">
                  <c:v>0.89200000000000002</c:v>
                </c:pt>
                <c:pt idx="8">
                  <c:v>0.91200000000000003</c:v>
                </c:pt>
                <c:pt idx="9">
                  <c:v>0.93899999999999995</c:v>
                </c:pt>
                <c:pt idx="10">
                  <c:v>0.93300000000000005</c:v>
                </c:pt>
                <c:pt idx="11">
                  <c:v>0.89200000000000002</c:v>
                </c:pt>
                <c:pt idx="12">
                  <c:v>0.88600000000000001</c:v>
                </c:pt>
                <c:pt idx="13">
                  <c:v>0.875</c:v>
                </c:pt>
                <c:pt idx="14">
                  <c:v>0.92200000000000004</c:v>
                </c:pt>
                <c:pt idx="15">
                  <c:v>0.91600000000000004</c:v>
                </c:pt>
                <c:pt idx="16">
                  <c:v>0.81100000000000005</c:v>
                </c:pt>
                <c:pt idx="17">
                  <c:v>0.72499999999999998</c:v>
                </c:pt>
                <c:pt idx="18">
                  <c:v>0.82</c:v>
                </c:pt>
                <c:pt idx="19">
                  <c:v>0.79</c:v>
                </c:pt>
                <c:pt idx="20">
                  <c:v>0.65400000000000003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D46-45C8-98FA-0A6078543542}"/>
            </c:ext>
          </c:extLst>
        </c:ser>
        <c:ser>
          <c:idx val="5"/>
          <c:order val="5"/>
          <c:tx>
            <c:strRef>
              <c:f>Length_all!$G$3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Length_all!$G$4:$G$24</c:f>
              <c:numCache>
                <c:formatCode>General</c:formatCode>
                <c:ptCount val="21"/>
                <c:pt idx="0">
                  <c:v>0.54800000000000004</c:v>
                </c:pt>
                <c:pt idx="1">
                  <c:v>0.81699999999999995</c:v>
                </c:pt>
                <c:pt idx="2">
                  <c:v>0.91500000000000004</c:v>
                </c:pt>
                <c:pt idx="3">
                  <c:v>0.91300000000000003</c:v>
                </c:pt>
                <c:pt idx="4">
                  <c:v>0.88400000000000001</c:v>
                </c:pt>
                <c:pt idx="5">
                  <c:v>0.92600000000000005</c:v>
                </c:pt>
                <c:pt idx="6">
                  <c:v>0.86799999999999999</c:v>
                </c:pt>
                <c:pt idx="7">
                  <c:v>0.82199999999999995</c:v>
                </c:pt>
                <c:pt idx="8">
                  <c:v>0.78700000000000003</c:v>
                </c:pt>
                <c:pt idx="9">
                  <c:v>0.73499999999999999</c:v>
                </c:pt>
                <c:pt idx="10">
                  <c:v>0.64900000000000002</c:v>
                </c:pt>
                <c:pt idx="11">
                  <c:v>0.59099999999999997</c:v>
                </c:pt>
                <c:pt idx="12">
                  <c:v>0.51500000000000001</c:v>
                </c:pt>
                <c:pt idx="13">
                  <c:v>0.46100000000000002</c:v>
                </c:pt>
                <c:pt idx="14">
                  <c:v>0.43</c:v>
                </c:pt>
                <c:pt idx="15">
                  <c:v>0.39200000000000002</c:v>
                </c:pt>
                <c:pt idx="16">
                  <c:v>0.372</c:v>
                </c:pt>
                <c:pt idx="17">
                  <c:v>0.40500000000000003</c:v>
                </c:pt>
                <c:pt idx="18">
                  <c:v>0.39400000000000002</c:v>
                </c:pt>
                <c:pt idx="19">
                  <c:v>0.39300000000000002</c:v>
                </c:pt>
                <c:pt idx="20">
                  <c:v>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D46-45C8-98FA-0A6078543542}"/>
            </c:ext>
          </c:extLst>
        </c:ser>
        <c:ser>
          <c:idx val="6"/>
          <c:order val="6"/>
          <c:tx>
            <c:strRef>
              <c:f>Length_all!$H$3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Length_all!$H$4:$H$24</c:f>
              <c:numCache>
                <c:formatCode>General</c:formatCode>
                <c:ptCount val="21"/>
                <c:pt idx="0">
                  <c:v>0.63400000000000001</c:v>
                </c:pt>
                <c:pt idx="1">
                  <c:v>0.70099999999999996</c:v>
                </c:pt>
                <c:pt idx="2">
                  <c:v>0.73899999999999999</c:v>
                </c:pt>
                <c:pt idx="3">
                  <c:v>0.73599999999999999</c:v>
                </c:pt>
                <c:pt idx="4">
                  <c:v>0.73</c:v>
                </c:pt>
                <c:pt idx="5">
                  <c:v>0.752</c:v>
                </c:pt>
                <c:pt idx="6">
                  <c:v>0.79300000000000004</c:v>
                </c:pt>
                <c:pt idx="7">
                  <c:v>0.91800000000000004</c:v>
                </c:pt>
                <c:pt idx="8">
                  <c:v>0.96499999999999997</c:v>
                </c:pt>
                <c:pt idx="9">
                  <c:v>0.89700000000000002</c:v>
                </c:pt>
                <c:pt idx="10">
                  <c:v>0.79700000000000004</c:v>
                </c:pt>
                <c:pt idx="11">
                  <c:v>0.70699999999999996</c:v>
                </c:pt>
                <c:pt idx="12">
                  <c:v>0.58099999999999996</c:v>
                </c:pt>
                <c:pt idx="13">
                  <c:v>0.45</c:v>
                </c:pt>
                <c:pt idx="14">
                  <c:v>0.35799999999999998</c:v>
                </c:pt>
                <c:pt idx="15">
                  <c:v>0.29499999999999998</c:v>
                </c:pt>
                <c:pt idx="16">
                  <c:v>0.22600000000000001</c:v>
                </c:pt>
                <c:pt idx="17">
                  <c:v>0.17599999999999999</c:v>
                </c:pt>
                <c:pt idx="18">
                  <c:v>0.17199999999999999</c:v>
                </c:pt>
                <c:pt idx="19">
                  <c:v>0.16900000000000001</c:v>
                </c:pt>
                <c:pt idx="20">
                  <c:v>0.14899999999999999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D46-45C8-98FA-0A6078543542}"/>
            </c:ext>
          </c:extLst>
        </c:ser>
        <c:ser>
          <c:idx val="7"/>
          <c:order val="7"/>
          <c:tx>
            <c:strRef>
              <c:f>Length_all!$I$3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Length_all!$I$4:$I$24</c:f>
              <c:numCache>
                <c:formatCode>General</c:formatCode>
                <c:ptCount val="21"/>
                <c:pt idx="0">
                  <c:v>0.40500000000000003</c:v>
                </c:pt>
                <c:pt idx="1">
                  <c:v>0.40300000000000002</c:v>
                </c:pt>
                <c:pt idx="2">
                  <c:v>0.55800000000000005</c:v>
                </c:pt>
                <c:pt idx="3">
                  <c:v>0.67100000000000004</c:v>
                </c:pt>
                <c:pt idx="4">
                  <c:v>0.67900000000000005</c:v>
                </c:pt>
                <c:pt idx="5">
                  <c:v>0.57899999999999996</c:v>
                </c:pt>
                <c:pt idx="6">
                  <c:v>0.749</c:v>
                </c:pt>
                <c:pt idx="7">
                  <c:v>0.78700000000000003</c:v>
                </c:pt>
                <c:pt idx="8">
                  <c:v>0.90700000000000003</c:v>
                </c:pt>
                <c:pt idx="9">
                  <c:v>0.90800000000000003</c:v>
                </c:pt>
                <c:pt idx="10">
                  <c:v>0.84799999999999998</c:v>
                </c:pt>
                <c:pt idx="11">
                  <c:v>0.83499999999999996</c:v>
                </c:pt>
                <c:pt idx="12">
                  <c:v>0.82299999999999995</c:v>
                </c:pt>
                <c:pt idx="13">
                  <c:v>0.79900000000000004</c:v>
                </c:pt>
                <c:pt idx="14">
                  <c:v>0.78100000000000003</c:v>
                </c:pt>
                <c:pt idx="15">
                  <c:v>0.71399999999999997</c:v>
                </c:pt>
                <c:pt idx="16">
                  <c:v>0.67400000000000004</c:v>
                </c:pt>
                <c:pt idx="17">
                  <c:v>0.54</c:v>
                </c:pt>
                <c:pt idx="18">
                  <c:v>0.308</c:v>
                </c:pt>
                <c:pt idx="19">
                  <c:v>0.26400000000000001</c:v>
                </c:pt>
                <c:pt idx="20">
                  <c:v>0.183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D46-45C8-98FA-0A6078543542}"/>
            </c:ext>
          </c:extLst>
        </c:ser>
        <c:ser>
          <c:idx val="8"/>
          <c:order val="8"/>
          <c:tx>
            <c:strRef>
              <c:f>Length_all!$J$3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Length_all!$J$4:$J$24</c:f>
              <c:numCache>
                <c:formatCode>General</c:formatCode>
                <c:ptCount val="21"/>
                <c:pt idx="0">
                  <c:v>0.58499999999999996</c:v>
                </c:pt>
                <c:pt idx="1">
                  <c:v>0.51200000000000001</c:v>
                </c:pt>
                <c:pt idx="2">
                  <c:v>0.46400000000000002</c:v>
                </c:pt>
                <c:pt idx="3">
                  <c:v>0.502</c:v>
                </c:pt>
                <c:pt idx="4">
                  <c:v>0.503</c:v>
                </c:pt>
                <c:pt idx="5">
                  <c:v>0.48499999999999999</c:v>
                </c:pt>
                <c:pt idx="6">
                  <c:v>0.54500000000000004</c:v>
                </c:pt>
                <c:pt idx="7">
                  <c:v>0.55600000000000005</c:v>
                </c:pt>
                <c:pt idx="8">
                  <c:v>0.58899999999999997</c:v>
                </c:pt>
                <c:pt idx="9">
                  <c:v>0.63900000000000001</c:v>
                </c:pt>
                <c:pt idx="10">
                  <c:v>0.70699999999999996</c:v>
                </c:pt>
                <c:pt idx="11">
                  <c:v>0.73699999999999999</c:v>
                </c:pt>
                <c:pt idx="12">
                  <c:v>0.70699999999999996</c:v>
                </c:pt>
                <c:pt idx="13">
                  <c:v>0.63800000000000001</c:v>
                </c:pt>
                <c:pt idx="14">
                  <c:v>0.57399999999999995</c:v>
                </c:pt>
                <c:pt idx="15">
                  <c:v>0.50600000000000001</c:v>
                </c:pt>
                <c:pt idx="16">
                  <c:v>0.32300000000000001</c:v>
                </c:pt>
                <c:pt idx="17">
                  <c:v>0.183</c:v>
                </c:pt>
                <c:pt idx="18">
                  <c:v>0.14599999999999999</c:v>
                </c:pt>
                <c:pt idx="19">
                  <c:v>0.11600000000000001</c:v>
                </c:pt>
                <c:pt idx="20">
                  <c:v>0.10100000000000001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D46-45C8-98FA-0A6078543542}"/>
            </c:ext>
          </c:extLst>
        </c:ser>
        <c:ser>
          <c:idx val="9"/>
          <c:order val="9"/>
          <c:tx>
            <c:strRef>
              <c:f>Length_all!$K$3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Length_all!$K$4:$K$24</c:f>
              <c:numCache>
                <c:formatCode>General</c:formatCode>
                <c:ptCount val="21"/>
                <c:pt idx="0">
                  <c:v>0.30399999999999999</c:v>
                </c:pt>
                <c:pt idx="1">
                  <c:v>0.46600000000000003</c:v>
                </c:pt>
                <c:pt idx="2">
                  <c:v>0.53700000000000003</c:v>
                </c:pt>
                <c:pt idx="3">
                  <c:v>0.54900000000000004</c:v>
                </c:pt>
                <c:pt idx="4">
                  <c:v>0.56499999999999995</c:v>
                </c:pt>
                <c:pt idx="5">
                  <c:v>0.63900000000000001</c:v>
                </c:pt>
                <c:pt idx="6">
                  <c:v>0.67300000000000004</c:v>
                </c:pt>
                <c:pt idx="7">
                  <c:v>0.73799999999999999</c:v>
                </c:pt>
                <c:pt idx="8">
                  <c:v>0.83</c:v>
                </c:pt>
                <c:pt idx="9">
                  <c:v>0.83499999999999996</c:v>
                </c:pt>
                <c:pt idx="10">
                  <c:v>0.751</c:v>
                </c:pt>
                <c:pt idx="11">
                  <c:v>0.76200000000000001</c:v>
                </c:pt>
                <c:pt idx="12">
                  <c:v>0.78800000000000003</c:v>
                </c:pt>
                <c:pt idx="13">
                  <c:v>0.753</c:v>
                </c:pt>
                <c:pt idx="14">
                  <c:v>0.72399999999999998</c:v>
                </c:pt>
                <c:pt idx="15">
                  <c:v>0.68300000000000005</c:v>
                </c:pt>
                <c:pt idx="16">
                  <c:v>0.63</c:v>
                </c:pt>
                <c:pt idx="17">
                  <c:v>0.67800000000000005</c:v>
                </c:pt>
                <c:pt idx="18">
                  <c:v>0.67600000000000005</c:v>
                </c:pt>
                <c:pt idx="19">
                  <c:v>0.73</c:v>
                </c:pt>
                <c:pt idx="20">
                  <c:v>0.77900000000000003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D46-45C8-98FA-0A6078543542}"/>
            </c:ext>
          </c:extLst>
        </c:ser>
        <c:ser>
          <c:idx val="10"/>
          <c:order val="10"/>
          <c:tx>
            <c:strRef>
              <c:f>Length_all!$L$3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Length_all!$L$4:$L$24</c:f>
              <c:numCache>
                <c:formatCode>General</c:formatCode>
                <c:ptCount val="21"/>
                <c:pt idx="0">
                  <c:v>0.34300000000000003</c:v>
                </c:pt>
                <c:pt idx="1">
                  <c:v>0.434</c:v>
                </c:pt>
                <c:pt idx="2">
                  <c:v>0.49</c:v>
                </c:pt>
                <c:pt idx="3">
                  <c:v>0.59199999999999997</c:v>
                </c:pt>
                <c:pt idx="4">
                  <c:v>0.63600000000000001</c:v>
                </c:pt>
                <c:pt idx="5">
                  <c:v>0.79200000000000004</c:v>
                </c:pt>
                <c:pt idx="6">
                  <c:v>0.874</c:v>
                </c:pt>
                <c:pt idx="7">
                  <c:v>0.90100000000000002</c:v>
                </c:pt>
                <c:pt idx="8">
                  <c:v>0.92</c:v>
                </c:pt>
                <c:pt idx="9">
                  <c:v>0.82699999999999996</c:v>
                </c:pt>
                <c:pt idx="10">
                  <c:v>0.80500000000000005</c:v>
                </c:pt>
                <c:pt idx="11">
                  <c:v>0.82099999999999995</c:v>
                </c:pt>
                <c:pt idx="12">
                  <c:v>0.84299999999999997</c:v>
                </c:pt>
                <c:pt idx="13">
                  <c:v>0.81299999999999994</c:v>
                </c:pt>
                <c:pt idx="14">
                  <c:v>0.58899999999999997</c:v>
                </c:pt>
                <c:pt idx="15">
                  <c:v>0.5</c:v>
                </c:pt>
                <c:pt idx="16">
                  <c:v>0.39300000000000002</c:v>
                </c:pt>
                <c:pt idx="17">
                  <c:v>0.29199999999999998</c:v>
                </c:pt>
                <c:pt idx="18">
                  <c:v>0.23699999999999999</c:v>
                </c:pt>
                <c:pt idx="19">
                  <c:v>0.20899999999999999</c:v>
                </c:pt>
                <c:pt idx="20">
                  <c:v>0.16900000000000001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D46-45C8-98FA-0A6078543542}"/>
            </c:ext>
          </c:extLst>
        </c:ser>
        <c:ser>
          <c:idx val="11"/>
          <c:order val="11"/>
          <c:tx>
            <c:strRef>
              <c:f>Length_all!$M$3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Length_all!$M$4:$M$24</c:f>
              <c:numCache>
                <c:formatCode>General</c:formatCode>
                <c:ptCount val="21"/>
                <c:pt idx="0">
                  <c:v>0.83799999999999997</c:v>
                </c:pt>
                <c:pt idx="1">
                  <c:v>0.82</c:v>
                </c:pt>
                <c:pt idx="2">
                  <c:v>0.84199999999999997</c:v>
                </c:pt>
                <c:pt idx="3">
                  <c:v>0.873</c:v>
                </c:pt>
                <c:pt idx="4">
                  <c:v>0.85</c:v>
                </c:pt>
                <c:pt idx="5">
                  <c:v>0.85799999999999998</c:v>
                </c:pt>
                <c:pt idx="6">
                  <c:v>0.96599999999999997</c:v>
                </c:pt>
                <c:pt idx="7">
                  <c:v>0.93799999999999994</c:v>
                </c:pt>
                <c:pt idx="8">
                  <c:v>0.88900000000000001</c:v>
                </c:pt>
                <c:pt idx="9">
                  <c:v>0.82399999999999995</c:v>
                </c:pt>
                <c:pt idx="10">
                  <c:v>0.78200000000000003</c:v>
                </c:pt>
                <c:pt idx="11">
                  <c:v>0.65400000000000003</c:v>
                </c:pt>
                <c:pt idx="12">
                  <c:v>0.56999999999999995</c:v>
                </c:pt>
                <c:pt idx="13">
                  <c:v>0.48199999999999998</c:v>
                </c:pt>
                <c:pt idx="14">
                  <c:v>0.48399999999999999</c:v>
                </c:pt>
                <c:pt idx="15">
                  <c:v>0.437</c:v>
                </c:pt>
                <c:pt idx="16">
                  <c:v>0.36799999999999999</c:v>
                </c:pt>
                <c:pt idx="17">
                  <c:v>0.32500000000000001</c:v>
                </c:pt>
                <c:pt idx="18">
                  <c:v>0.50800000000000001</c:v>
                </c:pt>
                <c:pt idx="19">
                  <c:v>0.36399999999999999</c:v>
                </c:pt>
                <c:pt idx="20">
                  <c:v>0.23400000000000001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D46-45C8-98FA-0A6078543542}"/>
            </c:ext>
          </c:extLst>
        </c:ser>
        <c:ser>
          <c:idx val="12"/>
          <c:order val="12"/>
          <c:tx>
            <c:strRef>
              <c:f>Length_all!$N$3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Length_all!$N$4:$N$24</c:f>
              <c:numCache>
                <c:formatCode>General</c:formatCode>
                <c:ptCount val="21"/>
                <c:pt idx="0">
                  <c:v>0.27500000000000002</c:v>
                </c:pt>
                <c:pt idx="1">
                  <c:v>0.33100000000000002</c:v>
                </c:pt>
                <c:pt idx="2">
                  <c:v>0.38700000000000001</c:v>
                </c:pt>
                <c:pt idx="3">
                  <c:v>0.436</c:v>
                </c:pt>
                <c:pt idx="4">
                  <c:v>0.51100000000000001</c:v>
                </c:pt>
                <c:pt idx="5">
                  <c:v>0.61299999999999999</c:v>
                </c:pt>
                <c:pt idx="6">
                  <c:v>0.70099999999999996</c:v>
                </c:pt>
                <c:pt idx="7">
                  <c:v>0.72599999999999998</c:v>
                </c:pt>
                <c:pt idx="8">
                  <c:v>0.72599999999999998</c:v>
                </c:pt>
                <c:pt idx="9">
                  <c:v>0.67900000000000005</c:v>
                </c:pt>
                <c:pt idx="10">
                  <c:v>0.626</c:v>
                </c:pt>
                <c:pt idx="11">
                  <c:v>0.64800000000000002</c:v>
                </c:pt>
                <c:pt idx="12">
                  <c:v>0.69799999999999995</c:v>
                </c:pt>
                <c:pt idx="13">
                  <c:v>0.72899999999999998</c:v>
                </c:pt>
                <c:pt idx="14">
                  <c:v>0.625</c:v>
                </c:pt>
                <c:pt idx="15">
                  <c:v>0.61199999999999999</c:v>
                </c:pt>
                <c:pt idx="16">
                  <c:v>0.55700000000000005</c:v>
                </c:pt>
                <c:pt idx="17">
                  <c:v>0.47099999999999997</c:v>
                </c:pt>
                <c:pt idx="18">
                  <c:v>0.41799999999999998</c:v>
                </c:pt>
                <c:pt idx="19">
                  <c:v>0.39800000000000002</c:v>
                </c:pt>
                <c:pt idx="20">
                  <c:v>0.29699999999999999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D46-45C8-98FA-0A6078543542}"/>
            </c:ext>
          </c:extLst>
        </c:ser>
        <c:ser>
          <c:idx val="13"/>
          <c:order val="13"/>
          <c:tx>
            <c:strRef>
              <c:f>Length_all!$O$3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Length_all!$O$4:$O$24</c:f>
              <c:numCache>
                <c:formatCode>General</c:formatCode>
                <c:ptCount val="21"/>
                <c:pt idx="0">
                  <c:v>6.8000000000000005E-2</c:v>
                </c:pt>
                <c:pt idx="1">
                  <c:v>0.14199999999999999</c:v>
                </c:pt>
                <c:pt idx="2">
                  <c:v>0.219</c:v>
                </c:pt>
                <c:pt idx="3">
                  <c:v>0.30499999999999999</c:v>
                </c:pt>
                <c:pt idx="4">
                  <c:v>0.48399999999999999</c:v>
                </c:pt>
                <c:pt idx="5">
                  <c:v>0.77600000000000002</c:v>
                </c:pt>
                <c:pt idx="6">
                  <c:v>0.877</c:v>
                </c:pt>
                <c:pt idx="7">
                  <c:v>0.876</c:v>
                </c:pt>
                <c:pt idx="8">
                  <c:v>0.877</c:v>
                </c:pt>
                <c:pt idx="9">
                  <c:v>0.83399999999999996</c:v>
                </c:pt>
                <c:pt idx="10">
                  <c:v>0.8</c:v>
                </c:pt>
                <c:pt idx="11">
                  <c:v>0.83</c:v>
                </c:pt>
                <c:pt idx="12">
                  <c:v>0.875</c:v>
                </c:pt>
                <c:pt idx="13">
                  <c:v>0.83899999999999997</c:v>
                </c:pt>
                <c:pt idx="14">
                  <c:v>0.83899999999999997</c:v>
                </c:pt>
                <c:pt idx="15">
                  <c:v>0.70199999999999996</c:v>
                </c:pt>
                <c:pt idx="16">
                  <c:v>0.56799999999999995</c:v>
                </c:pt>
                <c:pt idx="17">
                  <c:v>0.49199999999999999</c:v>
                </c:pt>
                <c:pt idx="18">
                  <c:v>0.37</c:v>
                </c:pt>
                <c:pt idx="19">
                  <c:v>0.28199999999999997</c:v>
                </c:pt>
                <c:pt idx="20">
                  <c:v>0.27600000000000002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D46-45C8-98FA-0A6078543542}"/>
            </c:ext>
          </c:extLst>
        </c:ser>
        <c:ser>
          <c:idx val="14"/>
          <c:order val="14"/>
          <c:tx>
            <c:strRef>
              <c:f>Length_all!$P$3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Length_all!$P$4:$P$24</c:f>
              <c:numCache>
                <c:formatCode>General</c:formatCode>
                <c:ptCount val="21"/>
                <c:pt idx="0">
                  <c:v>0.23699999999999999</c:v>
                </c:pt>
                <c:pt idx="1">
                  <c:v>0.441</c:v>
                </c:pt>
                <c:pt idx="2">
                  <c:v>0.49099999999999999</c:v>
                </c:pt>
                <c:pt idx="3">
                  <c:v>0.57799999999999996</c:v>
                </c:pt>
                <c:pt idx="4">
                  <c:v>0.60699999999999998</c:v>
                </c:pt>
                <c:pt idx="5">
                  <c:v>0.67100000000000004</c:v>
                </c:pt>
                <c:pt idx="6">
                  <c:v>0.83</c:v>
                </c:pt>
                <c:pt idx="7">
                  <c:v>0.81699999999999995</c:v>
                </c:pt>
                <c:pt idx="8">
                  <c:v>0.88500000000000001</c:v>
                </c:pt>
                <c:pt idx="9">
                  <c:v>0.88800000000000001</c:v>
                </c:pt>
                <c:pt idx="10">
                  <c:v>0.86699999999999999</c:v>
                </c:pt>
                <c:pt idx="11">
                  <c:v>0.89500000000000002</c:v>
                </c:pt>
                <c:pt idx="12">
                  <c:v>0.93700000000000006</c:v>
                </c:pt>
                <c:pt idx="13">
                  <c:v>0.95799999999999996</c:v>
                </c:pt>
                <c:pt idx="14">
                  <c:v>0.91900000000000004</c:v>
                </c:pt>
                <c:pt idx="15">
                  <c:v>0.85099999999999998</c:v>
                </c:pt>
                <c:pt idx="16">
                  <c:v>0.753</c:v>
                </c:pt>
                <c:pt idx="17">
                  <c:v>0.64700000000000002</c:v>
                </c:pt>
                <c:pt idx="18">
                  <c:v>0.47399999999999998</c:v>
                </c:pt>
                <c:pt idx="19">
                  <c:v>0.38700000000000001</c:v>
                </c:pt>
                <c:pt idx="20">
                  <c:v>0.35399999999999998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D46-45C8-98FA-0A6078543542}"/>
            </c:ext>
          </c:extLst>
        </c:ser>
        <c:ser>
          <c:idx val="15"/>
          <c:order val="15"/>
          <c:tx>
            <c:strRef>
              <c:f>Length_all!$Q$3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Length_all!$Q$4:$Q$24</c:f>
              <c:numCache>
                <c:formatCode>General</c:formatCode>
                <c:ptCount val="21"/>
                <c:pt idx="0">
                  <c:v>0.48399999999999999</c:v>
                </c:pt>
                <c:pt idx="1">
                  <c:v>0.57899999999999996</c:v>
                </c:pt>
                <c:pt idx="2">
                  <c:v>0.73699999999999999</c:v>
                </c:pt>
                <c:pt idx="3">
                  <c:v>0.88900000000000001</c:v>
                </c:pt>
                <c:pt idx="4">
                  <c:v>0.92100000000000004</c:v>
                </c:pt>
                <c:pt idx="5">
                  <c:v>0.91500000000000004</c:v>
                </c:pt>
                <c:pt idx="6">
                  <c:v>0.95</c:v>
                </c:pt>
                <c:pt idx="7">
                  <c:v>0.96099999999999997</c:v>
                </c:pt>
                <c:pt idx="8">
                  <c:v>0.94</c:v>
                </c:pt>
                <c:pt idx="9">
                  <c:v>0.93500000000000005</c:v>
                </c:pt>
                <c:pt idx="10">
                  <c:v>0.90900000000000003</c:v>
                </c:pt>
                <c:pt idx="11">
                  <c:v>0.86899999999999999</c:v>
                </c:pt>
                <c:pt idx="12">
                  <c:v>0.81399999999999995</c:v>
                </c:pt>
                <c:pt idx="13">
                  <c:v>0.84599999999999997</c:v>
                </c:pt>
                <c:pt idx="14">
                  <c:v>0.84099999999999997</c:v>
                </c:pt>
                <c:pt idx="15">
                  <c:v>0.76500000000000001</c:v>
                </c:pt>
                <c:pt idx="16">
                  <c:v>0.76300000000000001</c:v>
                </c:pt>
                <c:pt idx="17">
                  <c:v>0.70599999999999996</c:v>
                </c:pt>
                <c:pt idx="18">
                  <c:v>0.57899999999999996</c:v>
                </c:pt>
                <c:pt idx="19">
                  <c:v>0.39300000000000002</c:v>
                </c:pt>
                <c:pt idx="20">
                  <c:v>0.26500000000000001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D46-45C8-98FA-0A6078543542}"/>
            </c:ext>
          </c:extLst>
        </c:ser>
        <c:ser>
          <c:idx val="16"/>
          <c:order val="16"/>
          <c:tx>
            <c:strRef>
              <c:f>Length_all!$R$3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Length_all!$R$4:$R$24</c:f>
              <c:numCache>
                <c:formatCode>General</c:formatCode>
                <c:ptCount val="21"/>
                <c:pt idx="0">
                  <c:v>0.41299999999999998</c:v>
                </c:pt>
                <c:pt idx="1">
                  <c:v>0.55000000000000004</c:v>
                </c:pt>
                <c:pt idx="2">
                  <c:v>0.56699999999999995</c:v>
                </c:pt>
                <c:pt idx="3">
                  <c:v>0.71099999999999997</c:v>
                </c:pt>
                <c:pt idx="4">
                  <c:v>0.746</c:v>
                </c:pt>
                <c:pt idx="5">
                  <c:v>0.76900000000000002</c:v>
                </c:pt>
                <c:pt idx="6">
                  <c:v>0.83399999999999996</c:v>
                </c:pt>
                <c:pt idx="7">
                  <c:v>0.89100000000000001</c:v>
                </c:pt>
                <c:pt idx="8">
                  <c:v>0.73799999999999999</c:v>
                </c:pt>
                <c:pt idx="9">
                  <c:v>0.73799999999999999</c:v>
                </c:pt>
                <c:pt idx="10">
                  <c:v>0.74199999999999999</c:v>
                </c:pt>
                <c:pt idx="11">
                  <c:v>0.75</c:v>
                </c:pt>
                <c:pt idx="12">
                  <c:v>0.70499999999999996</c:v>
                </c:pt>
                <c:pt idx="13">
                  <c:v>0.621</c:v>
                </c:pt>
                <c:pt idx="14">
                  <c:v>0.57099999999999995</c:v>
                </c:pt>
                <c:pt idx="15">
                  <c:v>0.44900000000000001</c:v>
                </c:pt>
                <c:pt idx="16">
                  <c:v>0.25900000000000001</c:v>
                </c:pt>
                <c:pt idx="17">
                  <c:v>0.158</c:v>
                </c:pt>
                <c:pt idx="18">
                  <c:v>0.185</c:v>
                </c:pt>
                <c:pt idx="19">
                  <c:v>0.248</c:v>
                </c:pt>
                <c:pt idx="20">
                  <c:v>0.27500000000000002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D46-45C8-98FA-0A6078543542}"/>
            </c:ext>
          </c:extLst>
        </c:ser>
        <c:ser>
          <c:idx val="17"/>
          <c:order val="17"/>
          <c:tx>
            <c:strRef>
              <c:f>Length_all!$S$3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Length_all!$S$4:$S$24</c:f>
              <c:numCache>
                <c:formatCode>General</c:formatCode>
                <c:ptCount val="21"/>
                <c:pt idx="0">
                  <c:v>0.52500000000000002</c:v>
                </c:pt>
                <c:pt idx="1">
                  <c:v>0.71099999999999997</c:v>
                </c:pt>
                <c:pt idx="2">
                  <c:v>0.72799999999999998</c:v>
                </c:pt>
                <c:pt idx="3">
                  <c:v>0.83499999999999996</c:v>
                </c:pt>
                <c:pt idx="4">
                  <c:v>0.93200000000000005</c:v>
                </c:pt>
                <c:pt idx="5">
                  <c:v>0.879</c:v>
                </c:pt>
                <c:pt idx="6">
                  <c:v>0.79500000000000004</c:v>
                </c:pt>
                <c:pt idx="7">
                  <c:v>0.70599999999999996</c:v>
                </c:pt>
                <c:pt idx="8">
                  <c:v>0.501</c:v>
                </c:pt>
                <c:pt idx="9">
                  <c:v>0.40400000000000003</c:v>
                </c:pt>
                <c:pt idx="10">
                  <c:v>0.40600000000000003</c:v>
                </c:pt>
                <c:pt idx="11">
                  <c:v>0.41</c:v>
                </c:pt>
                <c:pt idx="12">
                  <c:v>0.40699999999999997</c:v>
                </c:pt>
                <c:pt idx="13">
                  <c:v>0.4</c:v>
                </c:pt>
                <c:pt idx="14">
                  <c:v>0.38200000000000001</c:v>
                </c:pt>
                <c:pt idx="15">
                  <c:v>0.40300000000000002</c:v>
                </c:pt>
                <c:pt idx="16">
                  <c:v>0.39400000000000002</c:v>
                </c:pt>
                <c:pt idx="17">
                  <c:v>0.41199999999999998</c:v>
                </c:pt>
                <c:pt idx="18">
                  <c:v>0.41499999999999998</c:v>
                </c:pt>
                <c:pt idx="19">
                  <c:v>0.436</c:v>
                </c:pt>
                <c:pt idx="20">
                  <c:v>0.436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D46-45C8-98FA-0A6078543542}"/>
            </c:ext>
          </c:extLst>
        </c:ser>
        <c:ser>
          <c:idx val="18"/>
          <c:order val="18"/>
          <c:tx>
            <c:strRef>
              <c:f>Length_all!$T$3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Length_all!$T$4:$T$24</c:f>
              <c:numCache>
                <c:formatCode>General</c:formatCode>
                <c:ptCount val="21"/>
                <c:pt idx="0">
                  <c:v>0.28899999999999998</c:v>
                </c:pt>
                <c:pt idx="1">
                  <c:v>0.27600000000000002</c:v>
                </c:pt>
                <c:pt idx="2">
                  <c:v>0.26</c:v>
                </c:pt>
                <c:pt idx="3">
                  <c:v>0.29699999999999999</c:v>
                </c:pt>
                <c:pt idx="4">
                  <c:v>0.33600000000000002</c:v>
                </c:pt>
                <c:pt idx="5">
                  <c:v>0.59199999999999997</c:v>
                </c:pt>
                <c:pt idx="6">
                  <c:v>0.92700000000000005</c:v>
                </c:pt>
                <c:pt idx="7">
                  <c:v>0.81599999999999995</c:v>
                </c:pt>
                <c:pt idx="8">
                  <c:v>0.66200000000000003</c:v>
                </c:pt>
                <c:pt idx="9">
                  <c:v>0.63100000000000001</c:v>
                </c:pt>
                <c:pt idx="10">
                  <c:v>0.72499999999999998</c:v>
                </c:pt>
                <c:pt idx="11">
                  <c:v>0.72099999999999997</c:v>
                </c:pt>
                <c:pt idx="12">
                  <c:v>0.64800000000000002</c:v>
                </c:pt>
                <c:pt idx="13">
                  <c:v>0.59399999999999997</c:v>
                </c:pt>
                <c:pt idx="14">
                  <c:v>0.63700000000000001</c:v>
                </c:pt>
                <c:pt idx="15">
                  <c:v>0.64400000000000002</c:v>
                </c:pt>
                <c:pt idx="16">
                  <c:v>0.61299999999999999</c:v>
                </c:pt>
                <c:pt idx="17">
                  <c:v>0.46800000000000003</c:v>
                </c:pt>
                <c:pt idx="18">
                  <c:v>0.45900000000000002</c:v>
                </c:pt>
                <c:pt idx="19">
                  <c:v>0.46899999999999997</c:v>
                </c:pt>
                <c:pt idx="20">
                  <c:v>0.47299999999999998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3D46-45C8-98FA-0A6078543542}"/>
            </c:ext>
          </c:extLst>
        </c:ser>
        <c:ser>
          <c:idx val="19"/>
          <c:order val="19"/>
          <c:tx>
            <c:strRef>
              <c:f>Length_all!$U$3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Length_all!$U$4:$U$24</c:f>
              <c:numCache>
                <c:formatCode>General</c:formatCode>
                <c:ptCount val="21"/>
                <c:pt idx="0">
                  <c:v>0.61599999999999999</c:v>
                </c:pt>
                <c:pt idx="1">
                  <c:v>0.66300000000000003</c:v>
                </c:pt>
                <c:pt idx="2">
                  <c:v>0.75800000000000001</c:v>
                </c:pt>
                <c:pt idx="3">
                  <c:v>0.871</c:v>
                </c:pt>
                <c:pt idx="4">
                  <c:v>0.91500000000000004</c:v>
                </c:pt>
                <c:pt idx="5">
                  <c:v>0.93</c:v>
                </c:pt>
                <c:pt idx="6">
                  <c:v>0.93400000000000005</c:v>
                </c:pt>
                <c:pt idx="7">
                  <c:v>0.94</c:v>
                </c:pt>
                <c:pt idx="8">
                  <c:v>0.96399999999999997</c:v>
                </c:pt>
                <c:pt idx="9">
                  <c:v>0.92200000000000004</c:v>
                </c:pt>
                <c:pt idx="10">
                  <c:v>0.879</c:v>
                </c:pt>
                <c:pt idx="11">
                  <c:v>0.81899999999999995</c:v>
                </c:pt>
                <c:pt idx="12">
                  <c:v>0.80800000000000005</c:v>
                </c:pt>
                <c:pt idx="13">
                  <c:v>0.72799999999999998</c:v>
                </c:pt>
                <c:pt idx="14">
                  <c:v>0.64900000000000002</c:v>
                </c:pt>
                <c:pt idx="15">
                  <c:v>0.58599999999999997</c:v>
                </c:pt>
                <c:pt idx="16">
                  <c:v>0.52</c:v>
                </c:pt>
                <c:pt idx="17">
                  <c:v>0.51300000000000001</c:v>
                </c:pt>
                <c:pt idx="18">
                  <c:v>0.40200000000000002</c:v>
                </c:pt>
                <c:pt idx="19">
                  <c:v>0.23899999999999999</c:v>
                </c:pt>
                <c:pt idx="20">
                  <c:v>0.122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22-476B-BB71-C8492CF97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75296"/>
        <c:axId val="112173632"/>
      </c:scatterChart>
      <c:valAx>
        <c:axId val="11217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73632"/>
        <c:crosses val="autoZero"/>
        <c:crossBetween val="midCat"/>
      </c:valAx>
      <c:valAx>
        <c:axId val="11217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75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Length_all!$V$3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Length_all!$A$4:$A$24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Length_all!$V$4:$V$24</c:f>
              <c:numCache>
                <c:formatCode>General</c:formatCode>
                <c:ptCount val="21"/>
                <c:pt idx="0">
                  <c:v>0.38920000000000005</c:v>
                </c:pt>
                <c:pt idx="1">
                  <c:v>0.47975000000000001</c:v>
                </c:pt>
                <c:pt idx="2">
                  <c:v>0.54044999999999987</c:v>
                </c:pt>
                <c:pt idx="3">
                  <c:v>0.63069999999999993</c:v>
                </c:pt>
                <c:pt idx="4">
                  <c:v>0.69235000000000002</c:v>
                </c:pt>
                <c:pt idx="5">
                  <c:v>0.74124999999999985</c:v>
                </c:pt>
                <c:pt idx="6">
                  <c:v>0.79849999999999999</c:v>
                </c:pt>
                <c:pt idx="7">
                  <c:v>0.7992999999999999</c:v>
                </c:pt>
                <c:pt idx="8">
                  <c:v>0.78870000000000007</c:v>
                </c:pt>
                <c:pt idx="9">
                  <c:v>0.7632000000000001</c:v>
                </c:pt>
                <c:pt idx="10">
                  <c:v>0.75829999999999997</c:v>
                </c:pt>
                <c:pt idx="11">
                  <c:v>0.74059999999999993</c:v>
                </c:pt>
                <c:pt idx="12">
                  <c:v>0.71779999999999999</c:v>
                </c:pt>
                <c:pt idx="13">
                  <c:v>0.68230000000000002</c:v>
                </c:pt>
                <c:pt idx="14">
                  <c:v>0.65529999999999988</c:v>
                </c:pt>
                <c:pt idx="15">
                  <c:v>0.6099500000000001</c:v>
                </c:pt>
                <c:pt idx="16">
                  <c:v>0.53294999999999992</c:v>
                </c:pt>
                <c:pt idx="17">
                  <c:v>0.46660000000000001</c:v>
                </c:pt>
                <c:pt idx="18">
                  <c:v>0.42035</c:v>
                </c:pt>
                <c:pt idx="19">
                  <c:v>0.37954999999999994</c:v>
                </c:pt>
                <c:pt idx="20">
                  <c:v>0.33959999999999996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CF-4444-93CD-78447657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34272"/>
        <c:axId val="164241760"/>
      </c:scatterChart>
      <c:valAx>
        <c:axId val="16423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41760"/>
        <c:crosses val="autoZero"/>
        <c:crossBetween val="midCat"/>
      </c:valAx>
      <c:valAx>
        <c:axId val="1642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3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Length_all!$B$28:$B$48</c:f>
              <c:numCache>
                <c:formatCode>General</c:formatCode>
                <c:ptCount val="21"/>
                <c:pt idx="0">
                  <c:v>0</c:v>
                </c:pt>
                <c:pt idx="1">
                  <c:v>6.7999999999999977E-2</c:v>
                </c:pt>
                <c:pt idx="2">
                  <c:v>0.27300000000000002</c:v>
                </c:pt>
                <c:pt idx="3">
                  <c:v>0.47899999999999998</c:v>
                </c:pt>
                <c:pt idx="4">
                  <c:v>0.58799999999999997</c:v>
                </c:pt>
                <c:pt idx="5">
                  <c:v>0.57300000000000006</c:v>
                </c:pt>
                <c:pt idx="6">
                  <c:v>0.48899999999999999</c:v>
                </c:pt>
                <c:pt idx="7">
                  <c:v>0.39100000000000001</c:v>
                </c:pt>
                <c:pt idx="8">
                  <c:v>0.34499999999999997</c:v>
                </c:pt>
                <c:pt idx="9">
                  <c:v>0.31100000000000005</c:v>
                </c:pt>
                <c:pt idx="10">
                  <c:v>0.44800000000000006</c:v>
                </c:pt>
                <c:pt idx="11">
                  <c:v>0.38600000000000001</c:v>
                </c:pt>
                <c:pt idx="12">
                  <c:v>0.32800000000000007</c:v>
                </c:pt>
                <c:pt idx="13">
                  <c:v>0.28100000000000003</c:v>
                </c:pt>
                <c:pt idx="14">
                  <c:v>0.255</c:v>
                </c:pt>
                <c:pt idx="15">
                  <c:v>0.20199999999999999</c:v>
                </c:pt>
                <c:pt idx="16">
                  <c:v>0.13599999999999998</c:v>
                </c:pt>
                <c:pt idx="17">
                  <c:v>0.12199999999999997</c:v>
                </c:pt>
                <c:pt idx="18">
                  <c:v>6.4999999999999974E-2</c:v>
                </c:pt>
                <c:pt idx="19">
                  <c:v>-5.6000000000000022E-2</c:v>
                </c:pt>
                <c:pt idx="20">
                  <c:v>-8.0000000000000016E-2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66-48DE-AEC4-D6DC8BF64BC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Length_all!$C$28:$C$48</c:f>
              <c:numCache>
                <c:formatCode>General</c:formatCode>
                <c:ptCount val="21"/>
                <c:pt idx="0">
                  <c:v>0</c:v>
                </c:pt>
                <c:pt idx="1">
                  <c:v>8.5999999999999993E-2</c:v>
                </c:pt>
                <c:pt idx="2">
                  <c:v>0.17299999999999999</c:v>
                </c:pt>
                <c:pt idx="3">
                  <c:v>0.36399999999999999</c:v>
                </c:pt>
                <c:pt idx="4">
                  <c:v>0.63</c:v>
                </c:pt>
                <c:pt idx="5">
                  <c:v>0.49299999999999999</c:v>
                </c:pt>
                <c:pt idx="6">
                  <c:v>0.39300000000000002</c:v>
                </c:pt>
                <c:pt idx="7">
                  <c:v>0.30299999999999999</c:v>
                </c:pt>
                <c:pt idx="8">
                  <c:v>0.26800000000000002</c:v>
                </c:pt>
                <c:pt idx="9">
                  <c:v>0.36299999999999999</c:v>
                </c:pt>
                <c:pt idx="10">
                  <c:v>0.499</c:v>
                </c:pt>
                <c:pt idx="11">
                  <c:v>0.52500000000000002</c:v>
                </c:pt>
                <c:pt idx="12">
                  <c:v>0.54800000000000004</c:v>
                </c:pt>
                <c:pt idx="13">
                  <c:v>0.53200000000000003</c:v>
                </c:pt>
                <c:pt idx="14">
                  <c:v>0.61399999999999999</c:v>
                </c:pt>
                <c:pt idx="15">
                  <c:v>0.67700000000000005</c:v>
                </c:pt>
                <c:pt idx="16">
                  <c:v>0.69000000000000006</c:v>
                </c:pt>
                <c:pt idx="17">
                  <c:v>0.70399999999999996</c:v>
                </c:pt>
                <c:pt idx="18">
                  <c:v>0.72499999999999998</c:v>
                </c:pt>
                <c:pt idx="19">
                  <c:v>0.73499999999999999</c:v>
                </c:pt>
                <c:pt idx="20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66-48DE-AEC4-D6DC8BF64BC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Length_all!$D$28:$D$48</c:f>
              <c:numCache>
                <c:formatCode>General</c:formatCode>
                <c:ptCount val="21"/>
                <c:pt idx="0">
                  <c:v>0</c:v>
                </c:pt>
                <c:pt idx="1">
                  <c:v>0.19600000000000001</c:v>
                </c:pt>
                <c:pt idx="2">
                  <c:v>0.33400000000000002</c:v>
                </c:pt>
                <c:pt idx="3">
                  <c:v>0.47299999999999998</c:v>
                </c:pt>
                <c:pt idx="4">
                  <c:v>0.622</c:v>
                </c:pt>
                <c:pt idx="5">
                  <c:v>0.64100000000000001</c:v>
                </c:pt>
                <c:pt idx="6">
                  <c:v>0.68799999999999994</c:v>
                </c:pt>
                <c:pt idx="7">
                  <c:v>0.71299999999999997</c:v>
                </c:pt>
                <c:pt idx="8">
                  <c:v>0.78700000000000003</c:v>
                </c:pt>
                <c:pt idx="9">
                  <c:v>0.78700000000000003</c:v>
                </c:pt>
                <c:pt idx="10">
                  <c:v>0.76100000000000001</c:v>
                </c:pt>
                <c:pt idx="11">
                  <c:v>0.77900000000000003</c:v>
                </c:pt>
                <c:pt idx="12">
                  <c:v>0.78700000000000003</c:v>
                </c:pt>
                <c:pt idx="13">
                  <c:v>0.77500000000000002</c:v>
                </c:pt>
                <c:pt idx="14">
                  <c:v>0.75800000000000001</c:v>
                </c:pt>
                <c:pt idx="15">
                  <c:v>0.76</c:v>
                </c:pt>
                <c:pt idx="16">
                  <c:v>0.68399999999999994</c:v>
                </c:pt>
                <c:pt idx="17">
                  <c:v>0.58399999999999996</c:v>
                </c:pt>
                <c:pt idx="18">
                  <c:v>0.45999999999999996</c:v>
                </c:pt>
                <c:pt idx="19">
                  <c:v>0.46599999999999997</c:v>
                </c:pt>
                <c:pt idx="20">
                  <c:v>0.39400000000000002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866-48DE-AEC4-D6DC8BF64BC6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Length_all!$E$28:$E$48</c:f>
              <c:numCache>
                <c:formatCode>General</c:formatCode>
                <c:ptCount val="21"/>
                <c:pt idx="0">
                  <c:v>0</c:v>
                </c:pt>
                <c:pt idx="1">
                  <c:v>0.10399999999999993</c:v>
                </c:pt>
                <c:pt idx="2">
                  <c:v>0.16899999999999998</c:v>
                </c:pt>
                <c:pt idx="3">
                  <c:v>0.15699999999999997</c:v>
                </c:pt>
                <c:pt idx="4">
                  <c:v>0.13799999999999996</c:v>
                </c:pt>
                <c:pt idx="5">
                  <c:v>0.19600000000000001</c:v>
                </c:pt>
                <c:pt idx="6">
                  <c:v>0.23299999999999993</c:v>
                </c:pt>
                <c:pt idx="7">
                  <c:v>0.34799999999999992</c:v>
                </c:pt>
                <c:pt idx="8">
                  <c:v>0.33600000000000002</c:v>
                </c:pt>
                <c:pt idx="9">
                  <c:v>0.22199999999999992</c:v>
                </c:pt>
                <c:pt idx="10">
                  <c:v>0.28599999999999998</c:v>
                </c:pt>
                <c:pt idx="11">
                  <c:v>0.23499999999999993</c:v>
                </c:pt>
                <c:pt idx="12">
                  <c:v>0.14199999999999996</c:v>
                </c:pt>
                <c:pt idx="13">
                  <c:v>0.12599999999999995</c:v>
                </c:pt>
                <c:pt idx="14">
                  <c:v>0.20800000000000002</c:v>
                </c:pt>
                <c:pt idx="15">
                  <c:v>0.15899999999999997</c:v>
                </c:pt>
                <c:pt idx="16">
                  <c:v>-2.1000000000000019E-2</c:v>
                </c:pt>
                <c:pt idx="17">
                  <c:v>-0.21500000000000002</c:v>
                </c:pt>
                <c:pt idx="18">
                  <c:v>-0.35200000000000004</c:v>
                </c:pt>
                <c:pt idx="19">
                  <c:v>-0.38700000000000001</c:v>
                </c:pt>
                <c:pt idx="20">
                  <c:v>-0.41500000000000004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866-48DE-AEC4-D6DC8BF64BC6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Length_all!$F$28:$F$48</c:f>
              <c:numCache>
                <c:formatCode>General</c:formatCode>
                <c:ptCount val="21"/>
                <c:pt idx="0">
                  <c:v>0</c:v>
                </c:pt>
                <c:pt idx="1">
                  <c:v>7.4999999999999956E-2</c:v>
                </c:pt>
                <c:pt idx="2">
                  <c:v>-5.2000000000000018E-2</c:v>
                </c:pt>
                <c:pt idx="3">
                  <c:v>0.16299999999999998</c:v>
                </c:pt>
                <c:pt idx="4">
                  <c:v>0.35</c:v>
                </c:pt>
                <c:pt idx="5">
                  <c:v>0.52600000000000002</c:v>
                </c:pt>
                <c:pt idx="6">
                  <c:v>0.63100000000000001</c:v>
                </c:pt>
                <c:pt idx="7">
                  <c:v>0.61799999999999999</c:v>
                </c:pt>
                <c:pt idx="8">
                  <c:v>0.63800000000000001</c:v>
                </c:pt>
                <c:pt idx="9">
                  <c:v>0.66499999999999992</c:v>
                </c:pt>
                <c:pt idx="10">
                  <c:v>0.65900000000000003</c:v>
                </c:pt>
                <c:pt idx="11">
                  <c:v>0.61799999999999999</c:v>
                </c:pt>
                <c:pt idx="12">
                  <c:v>0.61199999999999999</c:v>
                </c:pt>
                <c:pt idx="13">
                  <c:v>0.60099999999999998</c:v>
                </c:pt>
                <c:pt idx="14">
                  <c:v>0.64800000000000002</c:v>
                </c:pt>
                <c:pt idx="15">
                  <c:v>0.64200000000000002</c:v>
                </c:pt>
                <c:pt idx="16">
                  <c:v>0.53700000000000003</c:v>
                </c:pt>
                <c:pt idx="17">
                  <c:v>0.45099999999999996</c:v>
                </c:pt>
                <c:pt idx="18">
                  <c:v>0.54599999999999993</c:v>
                </c:pt>
                <c:pt idx="19">
                  <c:v>0.51600000000000001</c:v>
                </c:pt>
                <c:pt idx="20">
                  <c:v>0.38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866-48DE-AEC4-D6DC8BF64BC6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Length_all!$G$28:$G$48</c:f>
              <c:numCache>
                <c:formatCode>General</c:formatCode>
                <c:ptCount val="21"/>
                <c:pt idx="0">
                  <c:v>0</c:v>
                </c:pt>
                <c:pt idx="1">
                  <c:v>0.26899999999999991</c:v>
                </c:pt>
                <c:pt idx="2">
                  <c:v>0.36699999999999999</c:v>
                </c:pt>
                <c:pt idx="3">
                  <c:v>0.36499999999999999</c:v>
                </c:pt>
                <c:pt idx="4">
                  <c:v>0.33599999999999997</c:v>
                </c:pt>
                <c:pt idx="5">
                  <c:v>0.378</c:v>
                </c:pt>
                <c:pt idx="6">
                  <c:v>0.31999999999999995</c:v>
                </c:pt>
                <c:pt idx="7">
                  <c:v>0.27399999999999991</c:v>
                </c:pt>
                <c:pt idx="8">
                  <c:v>0.23899999999999999</c:v>
                </c:pt>
                <c:pt idx="9">
                  <c:v>0.18699999999999994</c:v>
                </c:pt>
                <c:pt idx="10">
                  <c:v>0.10099999999999998</c:v>
                </c:pt>
                <c:pt idx="11">
                  <c:v>4.2999999999999927E-2</c:v>
                </c:pt>
                <c:pt idx="12">
                  <c:v>-3.3000000000000029E-2</c:v>
                </c:pt>
                <c:pt idx="13">
                  <c:v>-8.7000000000000022E-2</c:v>
                </c:pt>
                <c:pt idx="14">
                  <c:v>-0.11800000000000005</c:v>
                </c:pt>
                <c:pt idx="15">
                  <c:v>-0.15600000000000003</c:v>
                </c:pt>
                <c:pt idx="16">
                  <c:v>-0.17600000000000005</c:v>
                </c:pt>
                <c:pt idx="17">
                  <c:v>-0.14300000000000002</c:v>
                </c:pt>
                <c:pt idx="18">
                  <c:v>-0.15400000000000003</c:v>
                </c:pt>
                <c:pt idx="19">
                  <c:v>-0.15500000000000003</c:v>
                </c:pt>
                <c:pt idx="20">
                  <c:v>-0.14800000000000002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866-48DE-AEC4-D6DC8BF64BC6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Length_all!$H$28:$H$48</c:f>
              <c:numCache>
                <c:formatCode>General</c:formatCode>
                <c:ptCount val="21"/>
                <c:pt idx="0">
                  <c:v>0</c:v>
                </c:pt>
                <c:pt idx="1">
                  <c:v>6.6999999999999948E-2</c:v>
                </c:pt>
                <c:pt idx="2">
                  <c:v>0.10499999999999998</c:v>
                </c:pt>
                <c:pt idx="3">
                  <c:v>0.10199999999999998</c:v>
                </c:pt>
                <c:pt idx="4">
                  <c:v>9.5999999999999974E-2</c:v>
                </c:pt>
                <c:pt idx="5">
                  <c:v>0.11799999999999999</c:v>
                </c:pt>
                <c:pt idx="6">
                  <c:v>0.15900000000000003</c:v>
                </c:pt>
                <c:pt idx="7">
                  <c:v>0.28400000000000003</c:v>
                </c:pt>
                <c:pt idx="8">
                  <c:v>0.33099999999999996</c:v>
                </c:pt>
                <c:pt idx="9">
                  <c:v>0.26300000000000001</c:v>
                </c:pt>
                <c:pt idx="10">
                  <c:v>0.16300000000000003</c:v>
                </c:pt>
                <c:pt idx="11">
                  <c:v>7.2999999999999954E-2</c:v>
                </c:pt>
                <c:pt idx="12">
                  <c:v>-5.3000000000000047E-2</c:v>
                </c:pt>
                <c:pt idx="13">
                  <c:v>-0.184</c:v>
                </c:pt>
                <c:pt idx="14">
                  <c:v>-0.27600000000000002</c:v>
                </c:pt>
                <c:pt idx="15">
                  <c:v>-0.33900000000000002</c:v>
                </c:pt>
                <c:pt idx="16">
                  <c:v>-0.40800000000000003</c:v>
                </c:pt>
                <c:pt idx="17">
                  <c:v>-0.45800000000000002</c:v>
                </c:pt>
                <c:pt idx="18">
                  <c:v>-0.46200000000000002</c:v>
                </c:pt>
                <c:pt idx="19">
                  <c:v>-0.46499999999999997</c:v>
                </c:pt>
                <c:pt idx="20">
                  <c:v>-0.48499999999999999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866-48DE-AEC4-D6DC8BF64BC6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Length_all!$I$28:$I$48</c:f>
              <c:numCache>
                <c:formatCode>General</c:formatCode>
                <c:ptCount val="21"/>
                <c:pt idx="0">
                  <c:v>0</c:v>
                </c:pt>
                <c:pt idx="1">
                  <c:v>-2.0000000000000018E-3</c:v>
                </c:pt>
                <c:pt idx="2">
                  <c:v>0.15300000000000002</c:v>
                </c:pt>
                <c:pt idx="3">
                  <c:v>0.26600000000000001</c:v>
                </c:pt>
                <c:pt idx="4">
                  <c:v>0.27400000000000002</c:v>
                </c:pt>
                <c:pt idx="5">
                  <c:v>0.17399999999999993</c:v>
                </c:pt>
                <c:pt idx="6">
                  <c:v>0.34399999999999997</c:v>
                </c:pt>
                <c:pt idx="7">
                  <c:v>0.38200000000000001</c:v>
                </c:pt>
                <c:pt idx="8">
                  <c:v>0.502</c:v>
                </c:pt>
                <c:pt idx="9">
                  <c:v>0.503</c:v>
                </c:pt>
                <c:pt idx="10">
                  <c:v>0.44299999999999995</c:v>
                </c:pt>
                <c:pt idx="11">
                  <c:v>0.42999999999999994</c:v>
                </c:pt>
                <c:pt idx="12">
                  <c:v>0.41799999999999993</c:v>
                </c:pt>
                <c:pt idx="13">
                  <c:v>0.39400000000000002</c:v>
                </c:pt>
                <c:pt idx="14">
                  <c:v>0.376</c:v>
                </c:pt>
                <c:pt idx="15">
                  <c:v>0.30899999999999994</c:v>
                </c:pt>
                <c:pt idx="16">
                  <c:v>0.26900000000000002</c:v>
                </c:pt>
                <c:pt idx="17">
                  <c:v>0.13500000000000001</c:v>
                </c:pt>
                <c:pt idx="18">
                  <c:v>-9.7000000000000031E-2</c:v>
                </c:pt>
                <c:pt idx="19">
                  <c:v>-0.14100000000000001</c:v>
                </c:pt>
                <c:pt idx="20">
                  <c:v>-0.22200000000000003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866-48DE-AEC4-D6DC8BF64BC6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Length_all!$J$28:$J$48</c:f>
              <c:numCache>
                <c:formatCode>General</c:formatCode>
                <c:ptCount val="21"/>
                <c:pt idx="0">
                  <c:v>0</c:v>
                </c:pt>
                <c:pt idx="1">
                  <c:v>-7.2999999999999954E-2</c:v>
                </c:pt>
                <c:pt idx="2">
                  <c:v>-0.12099999999999994</c:v>
                </c:pt>
                <c:pt idx="3">
                  <c:v>-8.2999999999999963E-2</c:v>
                </c:pt>
                <c:pt idx="4">
                  <c:v>-8.1999999999999962E-2</c:v>
                </c:pt>
                <c:pt idx="5">
                  <c:v>-9.9999999999999978E-2</c:v>
                </c:pt>
                <c:pt idx="6">
                  <c:v>-3.9999999999999925E-2</c:v>
                </c:pt>
                <c:pt idx="7">
                  <c:v>-2.8999999999999915E-2</c:v>
                </c:pt>
                <c:pt idx="8">
                  <c:v>4.0000000000000036E-3</c:v>
                </c:pt>
                <c:pt idx="9">
                  <c:v>5.4000000000000048E-2</c:v>
                </c:pt>
                <c:pt idx="10">
                  <c:v>0.122</c:v>
                </c:pt>
                <c:pt idx="11">
                  <c:v>0.15200000000000002</c:v>
                </c:pt>
                <c:pt idx="12">
                  <c:v>0.122</c:v>
                </c:pt>
                <c:pt idx="13">
                  <c:v>5.3000000000000047E-2</c:v>
                </c:pt>
                <c:pt idx="14">
                  <c:v>-1.100000000000001E-2</c:v>
                </c:pt>
                <c:pt idx="15">
                  <c:v>-7.8999999999999959E-2</c:v>
                </c:pt>
                <c:pt idx="16">
                  <c:v>-0.26199999999999996</c:v>
                </c:pt>
                <c:pt idx="17">
                  <c:v>-0.40199999999999997</c:v>
                </c:pt>
                <c:pt idx="18">
                  <c:v>-0.43899999999999995</c:v>
                </c:pt>
                <c:pt idx="19">
                  <c:v>-0.46899999999999997</c:v>
                </c:pt>
                <c:pt idx="20">
                  <c:v>-0.48399999999999999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866-48DE-AEC4-D6DC8BF64BC6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Length_all!$K$28:$K$48</c:f>
              <c:numCache>
                <c:formatCode>General</c:formatCode>
                <c:ptCount val="21"/>
                <c:pt idx="0">
                  <c:v>0</c:v>
                </c:pt>
                <c:pt idx="1">
                  <c:v>0.16200000000000003</c:v>
                </c:pt>
                <c:pt idx="2">
                  <c:v>0.23300000000000004</c:v>
                </c:pt>
                <c:pt idx="3">
                  <c:v>0.24500000000000005</c:v>
                </c:pt>
                <c:pt idx="4">
                  <c:v>0.26099999999999995</c:v>
                </c:pt>
                <c:pt idx="5">
                  <c:v>0.33500000000000002</c:v>
                </c:pt>
                <c:pt idx="6">
                  <c:v>0.36900000000000005</c:v>
                </c:pt>
                <c:pt idx="7">
                  <c:v>0.434</c:v>
                </c:pt>
                <c:pt idx="8">
                  <c:v>0.52600000000000002</c:v>
                </c:pt>
                <c:pt idx="9">
                  <c:v>0.53099999999999992</c:v>
                </c:pt>
                <c:pt idx="10">
                  <c:v>0.44700000000000001</c:v>
                </c:pt>
                <c:pt idx="11">
                  <c:v>0.45800000000000002</c:v>
                </c:pt>
                <c:pt idx="12">
                  <c:v>0.48400000000000004</c:v>
                </c:pt>
                <c:pt idx="13">
                  <c:v>0.44900000000000001</c:v>
                </c:pt>
                <c:pt idx="14">
                  <c:v>0.42</c:v>
                </c:pt>
                <c:pt idx="15">
                  <c:v>0.37900000000000006</c:v>
                </c:pt>
                <c:pt idx="16">
                  <c:v>0.32600000000000001</c:v>
                </c:pt>
                <c:pt idx="17">
                  <c:v>0.37400000000000005</c:v>
                </c:pt>
                <c:pt idx="18">
                  <c:v>0.37200000000000005</c:v>
                </c:pt>
                <c:pt idx="19">
                  <c:v>0.42599999999999999</c:v>
                </c:pt>
                <c:pt idx="20">
                  <c:v>0.47500000000000003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866-48DE-AEC4-D6DC8BF64BC6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Length_all!$L$28:$L$48</c:f>
              <c:numCache>
                <c:formatCode>General</c:formatCode>
                <c:ptCount val="21"/>
                <c:pt idx="0">
                  <c:v>0</c:v>
                </c:pt>
                <c:pt idx="1">
                  <c:v>9.099999999999997E-2</c:v>
                </c:pt>
                <c:pt idx="2">
                  <c:v>0.14699999999999996</c:v>
                </c:pt>
                <c:pt idx="3">
                  <c:v>0.24899999999999994</c:v>
                </c:pt>
                <c:pt idx="4">
                  <c:v>0.29299999999999998</c:v>
                </c:pt>
                <c:pt idx="5">
                  <c:v>0.44900000000000001</c:v>
                </c:pt>
                <c:pt idx="6">
                  <c:v>0.53099999999999992</c:v>
                </c:pt>
                <c:pt idx="7">
                  <c:v>0.55800000000000005</c:v>
                </c:pt>
                <c:pt idx="8">
                  <c:v>0.57699999999999996</c:v>
                </c:pt>
                <c:pt idx="9">
                  <c:v>0.48399999999999993</c:v>
                </c:pt>
                <c:pt idx="10">
                  <c:v>0.46200000000000002</c:v>
                </c:pt>
                <c:pt idx="11">
                  <c:v>0.47799999999999992</c:v>
                </c:pt>
                <c:pt idx="12">
                  <c:v>0.49999999999999994</c:v>
                </c:pt>
                <c:pt idx="13">
                  <c:v>0.46999999999999992</c:v>
                </c:pt>
                <c:pt idx="14">
                  <c:v>0.24599999999999994</c:v>
                </c:pt>
                <c:pt idx="15">
                  <c:v>0.15699999999999997</c:v>
                </c:pt>
                <c:pt idx="16">
                  <c:v>4.9999999999999989E-2</c:v>
                </c:pt>
                <c:pt idx="17">
                  <c:v>-5.1000000000000045E-2</c:v>
                </c:pt>
                <c:pt idx="18">
                  <c:v>-0.10600000000000004</c:v>
                </c:pt>
                <c:pt idx="19">
                  <c:v>-0.13400000000000004</c:v>
                </c:pt>
                <c:pt idx="20">
                  <c:v>-0.17400000000000002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866-48DE-AEC4-D6DC8BF64BC6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Length_all!$M$28:$M$48</c:f>
              <c:numCache>
                <c:formatCode>General</c:formatCode>
                <c:ptCount val="21"/>
                <c:pt idx="0">
                  <c:v>0</c:v>
                </c:pt>
                <c:pt idx="1">
                  <c:v>-1.8000000000000016E-2</c:v>
                </c:pt>
                <c:pt idx="2">
                  <c:v>4.0000000000000036E-3</c:v>
                </c:pt>
                <c:pt idx="3">
                  <c:v>3.5000000000000031E-2</c:v>
                </c:pt>
                <c:pt idx="4">
                  <c:v>1.2000000000000011E-2</c:v>
                </c:pt>
                <c:pt idx="5">
                  <c:v>2.0000000000000018E-2</c:v>
                </c:pt>
                <c:pt idx="6">
                  <c:v>0.128</c:v>
                </c:pt>
                <c:pt idx="7">
                  <c:v>9.9999999999999978E-2</c:v>
                </c:pt>
                <c:pt idx="8">
                  <c:v>5.1000000000000045E-2</c:v>
                </c:pt>
                <c:pt idx="9">
                  <c:v>-1.4000000000000012E-2</c:v>
                </c:pt>
                <c:pt idx="10">
                  <c:v>-5.5999999999999939E-2</c:v>
                </c:pt>
                <c:pt idx="11">
                  <c:v>-0.18399999999999994</c:v>
                </c:pt>
                <c:pt idx="12">
                  <c:v>-0.26800000000000002</c:v>
                </c:pt>
                <c:pt idx="13">
                  <c:v>-0.35599999999999998</c:v>
                </c:pt>
                <c:pt idx="14">
                  <c:v>-0.35399999999999998</c:v>
                </c:pt>
                <c:pt idx="15">
                  <c:v>-0.40099999999999997</c:v>
                </c:pt>
                <c:pt idx="16">
                  <c:v>-0.47</c:v>
                </c:pt>
                <c:pt idx="17">
                  <c:v>-0.5129999999999999</c:v>
                </c:pt>
                <c:pt idx="18">
                  <c:v>-0.32999999999999996</c:v>
                </c:pt>
                <c:pt idx="19">
                  <c:v>-0.47399999999999998</c:v>
                </c:pt>
                <c:pt idx="20">
                  <c:v>-0.60399999999999998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866-48DE-AEC4-D6DC8BF64BC6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Length_all!$N$28:$N$48</c:f>
              <c:numCache>
                <c:formatCode>General</c:formatCode>
                <c:ptCount val="21"/>
                <c:pt idx="0">
                  <c:v>0</c:v>
                </c:pt>
                <c:pt idx="1">
                  <c:v>5.5999999999999994E-2</c:v>
                </c:pt>
                <c:pt idx="2">
                  <c:v>0.11199999999999999</c:v>
                </c:pt>
                <c:pt idx="3">
                  <c:v>0.16099999999999998</c:v>
                </c:pt>
                <c:pt idx="4">
                  <c:v>0.23599999999999999</c:v>
                </c:pt>
                <c:pt idx="5">
                  <c:v>0.33799999999999997</c:v>
                </c:pt>
                <c:pt idx="6">
                  <c:v>0.42599999999999993</c:v>
                </c:pt>
                <c:pt idx="7">
                  <c:v>0.45099999999999996</c:v>
                </c:pt>
                <c:pt idx="8">
                  <c:v>0.45099999999999996</c:v>
                </c:pt>
                <c:pt idx="9">
                  <c:v>0.40400000000000003</c:v>
                </c:pt>
                <c:pt idx="10">
                  <c:v>0.35099999999999998</c:v>
                </c:pt>
                <c:pt idx="11">
                  <c:v>0.373</c:v>
                </c:pt>
                <c:pt idx="12">
                  <c:v>0.42299999999999993</c:v>
                </c:pt>
                <c:pt idx="13">
                  <c:v>0.45399999999999996</c:v>
                </c:pt>
                <c:pt idx="14">
                  <c:v>0.35</c:v>
                </c:pt>
                <c:pt idx="15">
                  <c:v>0.33699999999999997</c:v>
                </c:pt>
                <c:pt idx="16">
                  <c:v>0.28200000000000003</c:v>
                </c:pt>
                <c:pt idx="17">
                  <c:v>0.19599999999999995</c:v>
                </c:pt>
                <c:pt idx="18">
                  <c:v>0.14299999999999996</c:v>
                </c:pt>
                <c:pt idx="19">
                  <c:v>0.123</c:v>
                </c:pt>
                <c:pt idx="20">
                  <c:v>2.1999999999999964E-2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866-48DE-AEC4-D6DC8BF64BC6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Length_all!$O$28:$O$48</c:f>
              <c:numCache>
                <c:formatCode>General</c:formatCode>
                <c:ptCount val="21"/>
                <c:pt idx="0">
                  <c:v>0</c:v>
                </c:pt>
                <c:pt idx="1">
                  <c:v>7.3999999999999982E-2</c:v>
                </c:pt>
                <c:pt idx="2">
                  <c:v>0.151</c:v>
                </c:pt>
                <c:pt idx="3">
                  <c:v>0.23699999999999999</c:v>
                </c:pt>
                <c:pt idx="4">
                  <c:v>0.41599999999999998</c:v>
                </c:pt>
                <c:pt idx="5">
                  <c:v>0.70799999999999996</c:v>
                </c:pt>
                <c:pt idx="6">
                  <c:v>0.80899999999999994</c:v>
                </c:pt>
                <c:pt idx="7">
                  <c:v>0.80800000000000005</c:v>
                </c:pt>
                <c:pt idx="8">
                  <c:v>0.80899999999999994</c:v>
                </c:pt>
                <c:pt idx="9">
                  <c:v>0.76600000000000001</c:v>
                </c:pt>
                <c:pt idx="10">
                  <c:v>0.73199999999999998</c:v>
                </c:pt>
                <c:pt idx="11">
                  <c:v>0.76200000000000001</c:v>
                </c:pt>
                <c:pt idx="12">
                  <c:v>0.80699999999999994</c:v>
                </c:pt>
                <c:pt idx="13">
                  <c:v>0.77099999999999991</c:v>
                </c:pt>
                <c:pt idx="14">
                  <c:v>0.77099999999999991</c:v>
                </c:pt>
                <c:pt idx="15">
                  <c:v>0.6339999999999999</c:v>
                </c:pt>
                <c:pt idx="16">
                  <c:v>0.49999999999999994</c:v>
                </c:pt>
                <c:pt idx="17">
                  <c:v>0.42399999999999999</c:v>
                </c:pt>
                <c:pt idx="18">
                  <c:v>0.30199999999999999</c:v>
                </c:pt>
                <c:pt idx="19">
                  <c:v>0.21399999999999997</c:v>
                </c:pt>
                <c:pt idx="20">
                  <c:v>0.20800000000000002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866-48DE-AEC4-D6DC8BF64BC6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Length_all!$P$28:$P$48</c:f>
              <c:numCache>
                <c:formatCode>General</c:formatCode>
                <c:ptCount val="21"/>
                <c:pt idx="0">
                  <c:v>0</c:v>
                </c:pt>
                <c:pt idx="1">
                  <c:v>0.20400000000000001</c:v>
                </c:pt>
                <c:pt idx="2">
                  <c:v>0.254</c:v>
                </c:pt>
                <c:pt idx="3">
                  <c:v>0.34099999999999997</c:v>
                </c:pt>
                <c:pt idx="4">
                  <c:v>0.37</c:v>
                </c:pt>
                <c:pt idx="5">
                  <c:v>0.43400000000000005</c:v>
                </c:pt>
                <c:pt idx="6">
                  <c:v>0.59299999999999997</c:v>
                </c:pt>
                <c:pt idx="7">
                  <c:v>0.57999999999999996</c:v>
                </c:pt>
                <c:pt idx="8">
                  <c:v>0.64800000000000002</c:v>
                </c:pt>
                <c:pt idx="9">
                  <c:v>0.65100000000000002</c:v>
                </c:pt>
                <c:pt idx="10">
                  <c:v>0.63</c:v>
                </c:pt>
                <c:pt idx="11">
                  <c:v>0.65800000000000003</c:v>
                </c:pt>
                <c:pt idx="12">
                  <c:v>0.70000000000000007</c:v>
                </c:pt>
                <c:pt idx="13">
                  <c:v>0.72099999999999997</c:v>
                </c:pt>
                <c:pt idx="14">
                  <c:v>0.68200000000000005</c:v>
                </c:pt>
                <c:pt idx="15">
                  <c:v>0.61399999999999999</c:v>
                </c:pt>
                <c:pt idx="16">
                  <c:v>0.51600000000000001</c:v>
                </c:pt>
                <c:pt idx="17">
                  <c:v>0.41000000000000003</c:v>
                </c:pt>
                <c:pt idx="18">
                  <c:v>0.23699999999999999</c:v>
                </c:pt>
                <c:pt idx="19">
                  <c:v>0.15000000000000002</c:v>
                </c:pt>
                <c:pt idx="20">
                  <c:v>0.11699999999999999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866-48DE-AEC4-D6DC8BF64BC6}"/>
            </c:ext>
          </c:extLst>
        </c:ser>
        <c:ser>
          <c:idx val="15"/>
          <c:order val="15"/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Length_all!$Q$28:$Q$48</c:f>
              <c:numCache>
                <c:formatCode>General</c:formatCode>
                <c:ptCount val="21"/>
                <c:pt idx="0">
                  <c:v>0</c:v>
                </c:pt>
                <c:pt idx="1">
                  <c:v>9.4999999999999973E-2</c:v>
                </c:pt>
                <c:pt idx="2">
                  <c:v>0.253</c:v>
                </c:pt>
                <c:pt idx="3">
                  <c:v>0.40500000000000003</c:v>
                </c:pt>
                <c:pt idx="4">
                  <c:v>0.43700000000000006</c:v>
                </c:pt>
                <c:pt idx="5">
                  <c:v>0.43100000000000005</c:v>
                </c:pt>
                <c:pt idx="6">
                  <c:v>0.46599999999999997</c:v>
                </c:pt>
                <c:pt idx="7">
                  <c:v>0.47699999999999998</c:v>
                </c:pt>
                <c:pt idx="8">
                  <c:v>0.45599999999999996</c:v>
                </c:pt>
                <c:pt idx="9">
                  <c:v>0.45100000000000007</c:v>
                </c:pt>
                <c:pt idx="10">
                  <c:v>0.42500000000000004</c:v>
                </c:pt>
                <c:pt idx="11">
                  <c:v>0.38500000000000001</c:v>
                </c:pt>
                <c:pt idx="12">
                  <c:v>0.32999999999999996</c:v>
                </c:pt>
                <c:pt idx="13">
                  <c:v>0.36199999999999999</c:v>
                </c:pt>
                <c:pt idx="14">
                  <c:v>0.35699999999999998</c:v>
                </c:pt>
                <c:pt idx="15">
                  <c:v>0.28100000000000003</c:v>
                </c:pt>
                <c:pt idx="16">
                  <c:v>0.27900000000000003</c:v>
                </c:pt>
                <c:pt idx="17">
                  <c:v>0.22199999999999998</c:v>
                </c:pt>
                <c:pt idx="18">
                  <c:v>9.4999999999999973E-2</c:v>
                </c:pt>
                <c:pt idx="19">
                  <c:v>-9.099999999999997E-2</c:v>
                </c:pt>
                <c:pt idx="20">
                  <c:v>-0.21899999999999997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866-48DE-AEC4-D6DC8BF64BC6}"/>
            </c:ext>
          </c:extLst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Length_all!$R$28:$R$48</c:f>
              <c:numCache>
                <c:formatCode>General</c:formatCode>
                <c:ptCount val="21"/>
                <c:pt idx="0">
                  <c:v>0</c:v>
                </c:pt>
                <c:pt idx="1">
                  <c:v>0.13700000000000007</c:v>
                </c:pt>
                <c:pt idx="2">
                  <c:v>0.15399999999999997</c:v>
                </c:pt>
                <c:pt idx="3">
                  <c:v>0.29799999999999999</c:v>
                </c:pt>
                <c:pt idx="4">
                  <c:v>0.33300000000000002</c:v>
                </c:pt>
                <c:pt idx="5">
                  <c:v>0.35600000000000004</c:v>
                </c:pt>
                <c:pt idx="6">
                  <c:v>0.42099999999999999</c:v>
                </c:pt>
                <c:pt idx="7">
                  <c:v>0.47800000000000004</c:v>
                </c:pt>
                <c:pt idx="8">
                  <c:v>0.32500000000000001</c:v>
                </c:pt>
                <c:pt idx="9">
                  <c:v>0.32500000000000001</c:v>
                </c:pt>
                <c:pt idx="10">
                  <c:v>0.32900000000000001</c:v>
                </c:pt>
                <c:pt idx="11">
                  <c:v>0.33700000000000002</c:v>
                </c:pt>
                <c:pt idx="12">
                  <c:v>0.29199999999999998</c:v>
                </c:pt>
                <c:pt idx="13">
                  <c:v>0.20800000000000002</c:v>
                </c:pt>
                <c:pt idx="14">
                  <c:v>0.15799999999999997</c:v>
                </c:pt>
                <c:pt idx="15">
                  <c:v>3.6000000000000032E-2</c:v>
                </c:pt>
                <c:pt idx="16">
                  <c:v>-0.15399999999999997</c:v>
                </c:pt>
                <c:pt idx="17">
                  <c:v>-0.255</c:v>
                </c:pt>
                <c:pt idx="18">
                  <c:v>-0.22799999999999998</c:v>
                </c:pt>
                <c:pt idx="19">
                  <c:v>-0.16499999999999998</c:v>
                </c:pt>
                <c:pt idx="20">
                  <c:v>-0.13799999999999996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866-48DE-AEC4-D6DC8BF64BC6}"/>
            </c:ext>
          </c:extLst>
        </c:ser>
        <c:ser>
          <c:idx val="17"/>
          <c:order val="17"/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Length_all!$S$28:$S$48</c:f>
              <c:numCache>
                <c:formatCode>General</c:formatCode>
                <c:ptCount val="21"/>
                <c:pt idx="0">
                  <c:v>0</c:v>
                </c:pt>
                <c:pt idx="1">
                  <c:v>0.18599999999999994</c:v>
                </c:pt>
                <c:pt idx="2">
                  <c:v>0.20299999999999996</c:v>
                </c:pt>
                <c:pt idx="3">
                  <c:v>0.30999999999999994</c:v>
                </c:pt>
                <c:pt idx="4">
                  <c:v>0.40700000000000003</c:v>
                </c:pt>
                <c:pt idx="5">
                  <c:v>0.35399999999999998</c:v>
                </c:pt>
                <c:pt idx="6">
                  <c:v>0.27</c:v>
                </c:pt>
                <c:pt idx="7">
                  <c:v>0.18099999999999994</c:v>
                </c:pt>
                <c:pt idx="8">
                  <c:v>-2.4000000000000021E-2</c:v>
                </c:pt>
                <c:pt idx="9">
                  <c:v>-0.121</c:v>
                </c:pt>
                <c:pt idx="10">
                  <c:v>-0.11899999999999999</c:v>
                </c:pt>
                <c:pt idx="11">
                  <c:v>-0.11500000000000005</c:v>
                </c:pt>
                <c:pt idx="12">
                  <c:v>-0.11800000000000005</c:v>
                </c:pt>
                <c:pt idx="13">
                  <c:v>-0.125</c:v>
                </c:pt>
                <c:pt idx="14">
                  <c:v>-0.14300000000000002</c:v>
                </c:pt>
                <c:pt idx="15">
                  <c:v>-0.122</c:v>
                </c:pt>
                <c:pt idx="16">
                  <c:v>-0.13100000000000001</c:v>
                </c:pt>
                <c:pt idx="17">
                  <c:v>-0.11300000000000004</c:v>
                </c:pt>
                <c:pt idx="18">
                  <c:v>-0.11000000000000004</c:v>
                </c:pt>
                <c:pt idx="19">
                  <c:v>-8.9000000000000024E-2</c:v>
                </c:pt>
                <c:pt idx="20">
                  <c:v>-8.9000000000000024E-2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866-48DE-AEC4-D6DC8BF64BC6}"/>
            </c:ext>
          </c:extLst>
        </c:ser>
        <c:ser>
          <c:idx val="18"/>
          <c:order val="18"/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Length_all!$T$28:$T$48</c:f>
              <c:numCache>
                <c:formatCode>General</c:formatCode>
                <c:ptCount val="21"/>
                <c:pt idx="0">
                  <c:v>0</c:v>
                </c:pt>
                <c:pt idx="1">
                  <c:v>-1.2999999999999956E-2</c:v>
                </c:pt>
                <c:pt idx="2">
                  <c:v>-2.899999999999997E-2</c:v>
                </c:pt>
                <c:pt idx="3">
                  <c:v>8.0000000000000071E-3</c:v>
                </c:pt>
                <c:pt idx="4">
                  <c:v>4.7000000000000042E-2</c:v>
                </c:pt>
                <c:pt idx="5">
                  <c:v>0.30299999999999999</c:v>
                </c:pt>
                <c:pt idx="6">
                  <c:v>0.63800000000000012</c:v>
                </c:pt>
                <c:pt idx="7">
                  <c:v>0.52699999999999991</c:v>
                </c:pt>
                <c:pt idx="8">
                  <c:v>0.37300000000000005</c:v>
                </c:pt>
                <c:pt idx="9">
                  <c:v>0.34200000000000003</c:v>
                </c:pt>
                <c:pt idx="10">
                  <c:v>0.436</c:v>
                </c:pt>
                <c:pt idx="11">
                  <c:v>0.432</c:v>
                </c:pt>
                <c:pt idx="12">
                  <c:v>0.35900000000000004</c:v>
                </c:pt>
                <c:pt idx="13">
                  <c:v>0.30499999999999999</c:v>
                </c:pt>
                <c:pt idx="14">
                  <c:v>0.34800000000000003</c:v>
                </c:pt>
                <c:pt idx="15">
                  <c:v>0.35500000000000004</c:v>
                </c:pt>
                <c:pt idx="16">
                  <c:v>0.32400000000000001</c:v>
                </c:pt>
                <c:pt idx="17">
                  <c:v>0.17900000000000005</c:v>
                </c:pt>
                <c:pt idx="18">
                  <c:v>0.17000000000000004</c:v>
                </c:pt>
                <c:pt idx="19">
                  <c:v>0.18</c:v>
                </c:pt>
                <c:pt idx="20">
                  <c:v>0.184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2866-48DE-AEC4-D6DC8BF64BC6}"/>
            </c:ext>
          </c:extLst>
        </c:ser>
        <c:ser>
          <c:idx val="19"/>
          <c:order val="19"/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Length_all!$A$28:$A$48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Length_all!$U$28:$U$48</c:f>
              <c:numCache>
                <c:formatCode>General</c:formatCode>
                <c:ptCount val="21"/>
                <c:pt idx="0">
                  <c:v>0</c:v>
                </c:pt>
                <c:pt idx="1">
                  <c:v>4.7000000000000042E-2</c:v>
                </c:pt>
                <c:pt idx="2">
                  <c:v>0.14200000000000002</c:v>
                </c:pt>
                <c:pt idx="3">
                  <c:v>0.255</c:v>
                </c:pt>
                <c:pt idx="4">
                  <c:v>0.29900000000000004</c:v>
                </c:pt>
                <c:pt idx="5">
                  <c:v>0.31400000000000006</c:v>
                </c:pt>
                <c:pt idx="6">
                  <c:v>0.31800000000000006</c:v>
                </c:pt>
                <c:pt idx="7">
                  <c:v>0.32399999999999995</c:v>
                </c:pt>
                <c:pt idx="8">
                  <c:v>0.34799999999999998</c:v>
                </c:pt>
                <c:pt idx="9">
                  <c:v>0.30600000000000005</c:v>
                </c:pt>
                <c:pt idx="10">
                  <c:v>0.26300000000000001</c:v>
                </c:pt>
                <c:pt idx="11">
                  <c:v>0.20299999999999996</c:v>
                </c:pt>
                <c:pt idx="12">
                  <c:v>0.19200000000000006</c:v>
                </c:pt>
                <c:pt idx="13">
                  <c:v>0.11199999999999999</c:v>
                </c:pt>
                <c:pt idx="14">
                  <c:v>3.3000000000000029E-2</c:v>
                </c:pt>
                <c:pt idx="15">
                  <c:v>-3.0000000000000027E-2</c:v>
                </c:pt>
                <c:pt idx="16">
                  <c:v>-9.5999999999999974E-2</c:v>
                </c:pt>
                <c:pt idx="17">
                  <c:v>-0.10299999999999998</c:v>
                </c:pt>
                <c:pt idx="18">
                  <c:v>-0.21399999999999997</c:v>
                </c:pt>
                <c:pt idx="19">
                  <c:v>-0.377</c:v>
                </c:pt>
                <c:pt idx="20">
                  <c:v>-0.49399999999999999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9D-4ED9-ABA1-29C0992DA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50384"/>
        <c:axId val="116061200"/>
      </c:scatterChart>
      <c:valAx>
        <c:axId val="11605038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61200"/>
        <c:crosses val="autoZero"/>
        <c:crossBetween val="midCat"/>
      </c:valAx>
      <c:valAx>
        <c:axId val="11606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5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16"/>
          <c:tx>
            <c:strRef>
              <c:f>'Width normalized'!$X$50</c:f>
              <c:strCache>
                <c:ptCount val="1"/>
                <c:pt idx="0">
                  <c:v>east avg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normalized'!$X$51:$X$71</c:f>
              <c:numCache>
                <c:formatCode>General</c:formatCode>
                <c:ptCount val="21"/>
                <c:pt idx="0">
                  <c:v>0.41394044984774009</c:v>
                </c:pt>
                <c:pt idx="1">
                  <c:v>0.49959670595457351</c:v>
                </c:pt>
                <c:pt idx="2">
                  <c:v>0.60227057336329592</c:v>
                </c:pt>
                <c:pt idx="3">
                  <c:v>0.70215322096329102</c:v>
                </c:pt>
                <c:pt idx="4">
                  <c:v>0.78223767169217451</c:v>
                </c:pt>
                <c:pt idx="5">
                  <c:v>0.85105888949206066</c:v>
                </c:pt>
                <c:pt idx="6">
                  <c:v>0.9064539037799666</c:v>
                </c:pt>
                <c:pt idx="7">
                  <c:v>0.92970162015569191</c:v>
                </c:pt>
                <c:pt idx="8">
                  <c:v>0.9090264051996052</c:v>
                </c:pt>
                <c:pt idx="9">
                  <c:v>0.90030233368440504</c:v>
                </c:pt>
                <c:pt idx="10">
                  <c:v>0.90797513481293024</c:v>
                </c:pt>
                <c:pt idx="11">
                  <c:v>0.90162111911136145</c:v>
                </c:pt>
                <c:pt idx="12">
                  <c:v>0.86579037354286492</c:v>
                </c:pt>
                <c:pt idx="13">
                  <c:v>0.82266455590329157</c:v>
                </c:pt>
                <c:pt idx="14">
                  <c:v>0.76285472303107582</c:v>
                </c:pt>
                <c:pt idx="15">
                  <c:v>0.68726737266902782</c:v>
                </c:pt>
                <c:pt idx="16">
                  <c:v>0.59966645490907111</c:v>
                </c:pt>
                <c:pt idx="17">
                  <c:v>0.47872203181016759</c:v>
                </c:pt>
                <c:pt idx="18">
                  <c:v>0.31773996167418023</c:v>
                </c:pt>
                <c:pt idx="19">
                  <c:v>0.14643353160328382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2D8-45A2-B636-DF82D9FB32E0}"/>
            </c:ext>
          </c:extLst>
        </c:ser>
        <c:ser>
          <c:idx val="17"/>
          <c:order val="17"/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normalized'!$Z$51:$Z$71</c:f>
              <c:numCache>
                <c:formatCode>General</c:formatCode>
                <c:ptCount val="21"/>
                <c:pt idx="0">
                  <c:v>0.16210251462654973</c:v>
                </c:pt>
                <c:pt idx="1">
                  <c:v>0.23107771213237732</c:v>
                </c:pt>
                <c:pt idx="2">
                  <c:v>0.34980922352310911</c:v>
                </c:pt>
                <c:pt idx="3">
                  <c:v>0.46624870639708216</c:v>
                </c:pt>
                <c:pt idx="4">
                  <c:v>0.58066897437195097</c:v>
                </c:pt>
                <c:pt idx="5">
                  <c:v>0.69172231847228882</c:v>
                </c:pt>
                <c:pt idx="6">
                  <c:v>0.78491215521161029</c:v>
                </c:pt>
                <c:pt idx="7">
                  <c:v>0.84087553770336887</c:v>
                </c:pt>
                <c:pt idx="8">
                  <c:v>0.83925365190552947</c:v>
                </c:pt>
                <c:pt idx="9">
                  <c:v>0.84294791144586056</c:v>
                </c:pt>
                <c:pt idx="10">
                  <c:v>0.83125746814712886</c:v>
                </c:pt>
                <c:pt idx="11">
                  <c:v>0.81149966580051458</c:v>
                </c:pt>
                <c:pt idx="12">
                  <c:v>0.76818341471437157</c:v>
                </c:pt>
                <c:pt idx="13">
                  <c:v>0.71981681846773793</c:v>
                </c:pt>
                <c:pt idx="14">
                  <c:v>0.62659593670891145</c:v>
                </c:pt>
                <c:pt idx="15">
                  <c:v>0.50453820617475476</c:v>
                </c:pt>
                <c:pt idx="16">
                  <c:v>0.3998340526675348</c:v>
                </c:pt>
                <c:pt idx="17">
                  <c:v>0.30950059215968623</c:v>
                </c:pt>
                <c:pt idx="18">
                  <c:v>0.18858638023811902</c:v>
                </c:pt>
                <c:pt idx="19">
                  <c:v>8.2001314213441867E-2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D9-4C6E-9F5C-8B600AB85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28191"/>
        <c:axId val="921411967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'Width normalized'!$B$50</c15:sqref>
                        </c15:formulaRef>
                      </c:ext>
                    </c:extLst>
                    <c:strCache>
                      <c:ptCount val="1"/>
                      <c:pt idx="0">
                        <c:v>bend 2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'Width normalized'!$B$51:$B$71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0.4339622641509433</c:v>
                      </c:pt>
                      <c:pt idx="1">
                        <c:v>0.47304582210242585</c:v>
                      </c:pt>
                      <c:pt idx="2">
                        <c:v>0.54851752021563327</c:v>
                      </c:pt>
                      <c:pt idx="3">
                        <c:v>0.67924528301886788</c:v>
                      </c:pt>
                      <c:pt idx="4">
                        <c:v>0.78167115902964956</c:v>
                      </c:pt>
                      <c:pt idx="5">
                        <c:v>0.89487870619946075</c:v>
                      </c:pt>
                      <c:pt idx="6">
                        <c:v>1</c:v>
                      </c:pt>
                      <c:pt idx="7">
                        <c:v>0.98517520215633414</c:v>
                      </c:pt>
                      <c:pt idx="8">
                        <c:v>0.92587601078167103</c:v>
                      </c:pt>
                      <c:pt idx="9">
                        <c:v>0.86118598382749323</c:v>
                      </c:pt>
                      <c:pt idx="10">
                        <c:v>0.83018867924528295</c:v>
                      </c:pt>
                      <c:pt idx="11">
                        <c:v>0.78167115902964956</c:v>
                      </c:pt>
                      <c:pt idx="12">
                        <c:v>0.66981132075471694</c:v>
                      </c:pt>
                      <c:pt idx="13">
                        <c:v>0.6725067385444744</c:v>
                      </c:pt>
                      <c:pt idx="14">
                        <c:v>0.63477088948787053</c:v>
                      </c:pt>
                      <c:pt idx="15">
                        <c:v>0.46630727762803231</c:v>
                      </c:pt>
                      <c:pt idx="16">
                        <c:v>0.35714285714285715</c:v>
                      </c:pt>
                      <c:pt idx="17">
                        <c:v>0.29110512129380051</c:v>
                      </c:pt>
                      <c:pt idx="18">
                        <c:v>0.21293800539083557</c:v>
                      </c:pt>
                      <c:pt idx="19">
                        <c:v>0.10646900269541777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92D8-45A2-B636-DF82D9FB32E0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normalized'!$C$50</c15:sqref>
                        </c15:formulaRef>
                      </c:ext>
                    </c:extLst>
                    <c:strCache>
                      <c:ptCount val="1"/>
                      <c:pt idx="0">
                        <c:v>bend 3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normalized'!$C$51:$C$71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0.30855539971949514</c:v>
                      </c:pt>
                      <c:pt idx="1">
                        <c:v>0.47826086956521741</c:v>
                      </c:pt>
                      <c:pt idx="2">
                        <c:v>0.68302945301542772</c:v>
                      </c:pt>
                      <c:pt idx="3">
                        <c:v>0.8513323983169705</c:v>
                      </c:pt>
                      <c:pt idx="4">
                        <c:v>0.90182328190743333</c:v>
                      </c:pt>
                      <c:pt idx="5">
                        <c:v>0.96493688639551201</c:v>
                      </c:pt>
                      <c:pt idx="6">
                        <c:v>0.97194950911640965</c:v>
                      </c:pt>
                      <c:pt idx="7">
                        <c:v>0.92286115007012626</c:v>
                      </c:pt>
                      <c:pt idx="8">
                        <c:v>0.88218793828892006</c:v>
                      </c:pt>
                      <c:pt idx="9">
                        <c:v>0.86255259467040668</c:v>
                      </c:pt>
                      <c:pt idx="10">
                        <c:v>0.95932678821879391</c:v>
                      </c:pt>
                      <c:pt idx="11">
                        <c:v>0.99999999999999989</c:v>
                      </c:pt>
                      <c:pt idx="12">
                        <c:v>0.90883590462833097</c:v>
                      </c:pt>
                      <c:pt idx="13">
                        <c:v>0.74474053295932685</c:v>
                      </c:pt>
                      <c:pt idx="14">
                        <c:v>0.59887798036465645</c:v>
                      </c:pt>
                      <c:pt idx="15">
                        <c:v>0.48948106591865359</c:v>
                      </c:pt>
                      <c:pt idx="16">
                        <c:v>0.39831697054698462</c:v>
                      </c:pt>
                      <c:pt idx="17">
                        <c:v>0.28751753155680226</c:v>
                      </c:pt>
                      <c:pt idx="18">
                        <c:v>0.14305750350631136</c:v>
                      </c:pt>
                      <c:pt idx="19">
                        <c:v>5.4698457223001394E-2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2D8-45A2-B636-DF82D9FB32E0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normalized'!$D$50</c15:sqref>
                        </c15:formulaRef>
                      </c:ext>
                    </c:extLst>
                    <c:strCache>
                      <c:ptCount val="1"/>
                      <c:pt idx="0">
                        <c:v>bend 5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normalized'!$D$51:$D$71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3.0386740331491701E-2</c:v>
                      </c:pt>
                      <c:pt idx="1">
                        <c:v>6.3535911602209921E-2</c:v>
                      </c:pt>
                      <c:pt idx="2">
                        <c:v>0.11740331491712702</c:v>
                      </c:pt>
                      <c:pt idx="3">
                        <c:v>0.20580110497237564</c:v>
                      </c:pt>
                      <c:pt idx="4">
                        <c:v>0.31629834254143646</c:v>
                      </c:pt>
                      <c:pt idx="5">
                        <c:v>0.42955801104972374</c:v>
                      </c:pt>
                      <c:pt idx="6">
                        <c:v>0.54419889502762431</c:v>
                      </c:pt>
                      <c:pt idx="7">
                        <c:v>0.68232044198895025</c:v>
                      </c:pt>
                      <c:pt idx="8">
                        <c:v>0.7541436464088398</c:v>
                      </c:pt>
                      <c:pt idx="9">
                        <c:v>0.81491712707182329</c:v>
                      </c:pt>
                      <c:pt idx="10">
                        <c:v>0.88950276243093906</c:v>
                      </c:pt>
                      <c:pt idx="11">
                        <c:v>0.97375690607734822</c:v>
                      </c:pt>
                      <c:pt idx="12">
                        <c:v>1</c:v>
                      </c:pt>
                      <c:pt idx="13">
                        <c:v>0.98480662983425427</c:v>
                      </c:pt>
                      <c:pt idx="14">
                        <c:v>0.92679558011049734</c:v>
                      </c:pt>
                      <c:pt idx="15">
                        <c:v>0.8370165745856355</c:v>
                      </c:pt>
                      <c:pt idx="16">
                        <c:v>0.73342541436464082</c:v>
                      </c:pt>
                      <c:pt idx="17">
                        <c:v>0.60220994475138123</c:v>
                      </c:pt>
                      <c:pt idx="18">
                        <c:v>0.39640883977900548</c:v>
                      </c:pt>
                      <c:pt idx="19">
                        <c:v>0.21132596685082869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2D8-45A2-B636-DF82D9FB32E0}"/>
                  </c:ext>
                </c:extLst>
              </c15:ser>
            </c15:filteredScatterSeries>
            <c15:filteredScatte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normalized'!$E$50</c15:sqref>
                        </c15:formulaRef>
                      </c:ext>
                    </c:extLst>
                    <c:strCache>
                      <c:ptCount val="1"/>
                      <c:pt idx="0">
                        <c:v>bend 6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normalized'!$E$51:$E$71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2.1739130434782625E-2</c:v>
                      </c:pt>
                      <c:pt idx="1">
                        <c:v>0.10079051383399207</c:v>
                      </c:pt>
                      <c:pt idx="2">
                        <c:v>0.28458498023715406</c:v>
                      </c:pt>
                      <c:pt idx="3">
                        <c:v>0.3675889328063241</c:v>
                      </c:pt>
                      <c:pt idx="4">
                        <c:v>0.48814229249011853</c:v>
                      </c:pt>
                      <c:pt idx="5">
                        <c:v>0.67984189723320154</c:v>
                      </c:pt>
                      <c:pt idx="6">
                        <c:v>0.81818181818181823</c:v>
                      </c:pt>
                      <c:pt idx="7">
                        <c:v>0.89328063241106703</c:v>
                      </c:pt>
                      <c:pt idx="8">
                        <c:v>0.92292490118577064</c:v>
                      </c:pt>
                      <c:pt idx="9">
                        <c:v>0.96640316205533594</c:v>
                      </c:pt>
                      <c:pt idx="10">
                        <c:v>0.99209486166007899</c:v>
                      </c:pt>
                      <c:pt idx="11">
                        <c:v>1</c:v>
                      </c:pt>
                      <c:pt idx="12">
                        <c:v>0.99802371541501977</c:v>
                      </c:pt>
                      <c:pt idx="13">
                        <c:v>0.95849802371541493</c:v>
                      </c:pt>
                      <c:pt idx="14">
                        <c:v>0.96442687747035571</c:v>
                      </c:pt>
                      <c:pt idx="15">
                        <c:v>0.91304347826086951</c:v>
                      </c:pt>
                      <c:pt idx="16">
                        <c:v>0.79644268774703564</c:v>
                      </c:pt>
                      <c:pt idx="17">
                        <c:v>0.63043478260869557</c:v>
                      </c:pt>
                      <c:pt idx="18">
                        <c:v>0.42885375494071137</c:v>
                      </c:pt>
                      <c:pt idx="19">
                        <c:v>0.22924901185770749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2D8-45A2-B636-DF82D9FB32E0}"/>
                  </c:ext>
                </c:extLst>
              </c15:ser>
            </c15:filteredScatterSeries>
            <c15:filteredScatte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normalized'!$F$50</c15:sqref>
                        </c15:formulaRef>
                      </c:ext>
                    </c:extLst>
                    <c:strCache>
                      <c:ptCount val="1"/>
                      <c:pt idx="0">
                        <c:v>bend 4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normalized'!$F$51:$F$71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0.11246943765281182</c:v>
                      </c:pt>
                      <c:pt idx="1">
                        <c:v>0.19070904645476788</c:v>
                      </c:pt>
                      <c:pt idx="2">
                        <c:v>0.30806845965770169</c:v>
                      </c:pt>
                      <c:pt idx="3">
                        <c:v>0.42298288508557463</c:v>
                      </c:pt>
                      <c:pt idx="4">
                        <c:v>0.51344743276283633</c:v>
                      </c:pt>
                      <c:pt idx="5">
                        <c:v>0.62102689486552565</c:v>
                      </c:pt>
                      <c:pt idx="6">
                        <c:v>0.75794621026894871</c:v>
                      </c:pt>
                      <c:pt idx="7">
                        <c:v>0.78973105134474331</c:v>
                      </c:pt>
                      <c:pt idx="8">
                        <c:v>0.76039119804400979</c:v>
                      </c:pt>
                      <c:pt idx="9">
                        <c:v>0.85085574572127154</c:v>
                      </c:pt>
                      <c:pt idx="10">
                        <c:v>0.88264058679706614</c:v>
                      </c:pt>
                      <c:pt idx="11">
                        <c:v>0.85819070904645489</c:v>
                      </c:pt>
                      <c:pt idx="12">
                        <c:v>0.82885085574572137</c:v>
                      </c:pt>
                      <c:pt idx="13">
                        <c:v>0.85574572127139381</c:v>
                      </c:pt>
                      <c:pt idx="14">
                        <c:v>0.92909535452322733</c:v>
                      </c:pt>
                      <c:pt idx="15">
                        <c:v>1</c:v>
                      </c:pt>
                      <c:pt idx="16">
                        <c:v>0.97066014669926648</c:v>
                      </c:pt>
                      <c:pt idx="17">
                        <c:v>0.77750611246943768</c:v>
                      </c:pt>
                      <c:pt idx="18">
                        <c:v>0.56479217603912002</c:v>
                      </c:pt>
                      <c:pt idx="19">
                        <c:v>0.23227383863080703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2D8-45A2-B636-DF82D9FB32E0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normalized'!$G$50</c15:sqref>
                        </c15:formulaRef>
                      </c:ext>
                    </c:extLst>
                    <c:strCache>
                      <c:ptCount val="1"/>
                      <c:pt idx="0">
                        <c:v>bend 9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normalized'!$G$51:$G$71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0.26488456865127585</c:v>
                      </c:pt>
                      <c:pt idx="1">
                        <c:v>0.36695018226002429</c:v>
                      </c:pt>
                      <c:pt idx="2">
                        <c:v>0.53705953827460517</c:v>
                      </c:pt>
                      <c:pt idx="3">
                        <c:v>0.71567436208991497</c:v>
                      </c:pt>
                      <c:pt idx="4">
                        <c:v>0.87241798298906448</c:v>
                      </c:pt>
                      <c:pt idx="5">
                        <c:v>0.95139732685297684</c:v>
                      </c:pt>
                      <c:pt idx="6">
                        <c:v>0.98177399756986639</c:v>
                      </c:pt>
                      <c:pt idx="7">
                        <c:v>1</c:v>
                      </c:pt>
                      <c:pt idx="8">
                        <c:v>0.99878493317132444</c:v>
                      </c:pt>
                      <c:pt idx="9">
                        <c:v>0.94653705953827461</c:v>
                      </c:pt>
                      <c:pt idx="10">
                        <c:v>0.90886998784933182</c:v>
                      </c:pt>
                      <c:pt idx="11">
                        <c:v>0.90279465370595391</c:v>
                      </c:pt>
                      <c:pt idx="12">
                        <c:v>0.84325637910085049</c:v>
                      </c:pt>
                      <c:pt idx="13">
                        <c:v>0.80680437424058316</c:v>
                      </c:pt>
                      <c:pt idx="14">
                        <c:v>0.71688942891859053</c:v>
                      </c:pt>
                      <c:pt idx="15">
                        <c:v>0.64520048602673141</c:v>
                      </c:pt>
                      <c:pt idx="16">
                        <c:v>0.55893074119076558</c:v>
                      </c:pt>
                      <c:pt idx="17">
                        <c:v>0.44106925880923453</c:v>
                      </c:pt>
                      <c:pt idx="18">
                        <c:v>0.24179829890643989</c:v>
                      </c:pt>
                      <c:pt idx="19">
                        <c:v>9.2345078979343881E-2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D8-45A2-B636-DF82D9FB32E0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normalized'!$B$50</c15:sqref>
                        </c15:formulaRef>
                      </c:ext>
                    </c:extLst>
                    <c:strCache>
                      <c:ptCount val="1"/>
                      <c:pt idx="0">
                        <c:v>bend 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normalized'!$B$51:$B$71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0.4339622641509433</c:v>
                      </c:pt>
                      <c:pt idx="1">
                        <c:v>0.47304582210242585</c:v>
                      </c:pt>
                      <c:pt idx="2">
                        <c:v>0.54851752021563327</c:v>
                      </c:pt>
                      <c:pt idx="3">
                        <c:v>0.67924528301886788</c:v>
                      </c:pt>
                      <c:pt idx="4">
                        <c:v>0.78167115902964956</c:v>
                      </c:pt>
                      <c:pt idx="5">
                        <c:v>0.89487870619946075</c:v>
                      </c:pt>
                      <c:pt idx="6">
                        <c:v>1</c:v>
                      </c:pt>
                      <c:pt idx="7">
                        <c:v>0.98517520215633414</c:v>
                      </c:pt>
                      <c:pt idx="8">
                        <c:v>0.92587601078167103</c:v>
                      </c:pt>
                      <c:pt idx="9">
                        <c:v>0.86118598382749323</c:v>
                      </c:pt>
                      <c:pt idx="10">
                        <c:v>0.83018867924528295</c:v>
                      </c:pt>
                      <c:pt idx="11">
                        <c:v>0.78167115902964956</c:v>
                      </c:pt>
                      <c:pt idx="12">
                        <c:v>0.66981132075471694</c:v>
                      </c:pt>
                      <c:pt idx="13">
                        <c:v>0.6725067385444744</c:v>
                      </c:pt>
                      <c:pt idx="14">
                        <c:v>0.63477088948787053</c:v>
                      </c:pt>
                      <c:pt idx="15">
                        <c:v>0.46630727762803231</c:v>
                      </c:pt>
                      <c:pt idx="16">
                        <c:v>0.35714285714285715</c:v>
                      </c:pt>
                      <c:pt idx="17">
                        <c:v>0.29110512129380051</c:v>
                      </c:pt>
                      <c:pt idx="18">
                        <c:v>0.21293800539083557</c:v>
                      </c:pt>
                      <c:pt idx="19">
                        <c:v>0.10646900269541777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D8-45A2-B636-DF82D9FB32E0}"/>
                  </c:ext>
                </c:extLst>
              </c15:ser>
            </c15:filteredScatterSeries>
            <c15:filteredScatte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normalized'!$C$50</c15:sqref>
                        </c15:formulaRef>
                      </c:ext>
                    </c:extLst>
                    <c:strCache>
                      <c:ptCount val="1"/>
                      <c:pt idx="0">
                        <c:v>bend 3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normalized'!$C$51:$C$71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0.30855539971949514</c:v>
                      </c:pt>
                      <c:pt idx="1">
                        <c:v>0.47826086956521741</c:v>
                      </c:pt>
                      <c:pt idx="2">
                        <c:v>0.68302945301542772</c:v>
                      </c:pt>
                      <c:pt idx="3">
                        <c:v>0.8513323983169705</c:v>
                      </c:pt>
                      <c:pt idx="4">
                        <c:v>0.90182328190743333</c:v>
                      </c:pt>
                      <c:pt idx="5">
                        <c:v>0.96493688639551201</c:v>
                      </c:pt>
                      <c:pt idx="6">
                        <c:v>0.97194950911640965</c:v>
                      </c:pt>
                      <c:pt idx="7">
                        <c:v>0.92286115007012626</c:v>
                      </c:pt>
                      <c:pt idx="8">
                        <c:v>0.88218793828892006</c:v>
                      </c:pt>
                      <c:pt idx="9">
                        <c:v>0.86255259467040668</c:v>
                      </c:pt>
                      <c:pt idx="10">
                        <c:v>0.95932678821879391</c:v>
                      </c:pt>
                      <c:pt idx="11">
                        <c:v>0.99999999999999989</c:v>
                      </c:pt>
                      <c:pt idx="12">
                        <c:v>0.90883590462833097</c:v>
                      </c:pt>
                      <c:pt idx="13">
                        <c:v>0.74474053295932685</c:v>
                      </c:pt>
                      <c:pt idx="14">
                        <c:v>0.59887798036465645</c:v>
                      </c:pt>
                      <c:pt idx="15">
                        <c:v>0.48948106591865359</c:v>
                      </c:pt>
                      <c:pt idx="16">
                        <c:v>0.39831697054698462</c:v>
                      </c:pt>
                      <c:pt idx="17">
                        <c:v>0.28751753155680226</c:v>
                      </c:pt>
                      <c:pt idx="18">
                        <c:v>0.14305750350631136</c:v>
                      </c:pt>
                      <c:pt idx="19">
                        <c:v>5.4698457223001394E-2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D8-45A2-B636-DF82D9FB32E0}"/>
                  </c:ext>
                </c:extLst>
              </c15:ser>
            </c15:filteredScatterSeries>
            <c15:filteredScatte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normalized'!$I$50</c15:sqref>
                        </c15:formulaRef>
                      </c:ext>
                    </c:extLst>
                    <c:strCache>
                      <c:ptCount val="1"/>
                      <c:pt idx="0">
                        <c:v>bend 15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normalized'!$I$51:$I$71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0.33023872679045091</c:v>
                      </c:pt>
                      <c:pt idx="1">
                        <c:v>0.40716180371352795</c:v>
                      </c:pt>
                      <c:pt idx="2">
                        <c:v>0.55968169761273212</c:v>
                      </c:pt>
                      <c:pt idx="3">
                        <c:v>0.72148541114058362</c:v>
                      </c:pt>
                      <c:pt idx="4">
                        <c:v>0.86604774535809026</c:v>
                      </c:pt>
                      <c:pt idx="5">
                        <c:v>0.94562334217506638</c:v>
                      </c:pt>
                      <c:pt idx="6">
                        <c:v>0.97877984084880632</c:v>
                      </c:pt>
                      <c:pt idx="7">
                        <c:v>1</c:v>
                      </c:pt>
                      <c:pt idx="8">
                        <c:v>0.94031830238726799</c:v>
                      </c:pt>
                      <c:pt idx="9">
                        <c:v>0.85941644562334218</c:v>
                      </c:pt>
                      <c:pt idx="10">
                        <c:v>0.80238726790450932</c:v>
                      </c:pt>
                      <c:pt idx="11">
                        <c:v>0.7877984084880636</c:v>
                      </c:pt>
                      <c:pt idx="12">
                        <c:v>0.8183023872679045</c:v>
                      </c:pt>
                      <c:pt idx="13">
                        <c:v>0.78381962864721477</c:v>
                      </c:pt>
                      <c:pt idx="14">
                        <c:v>0.64058355437665782</c:v>
                      </c:pt>
                      <c:pt idx="15">
                        <c:v>0.54641909814323608</c:v>
                      </c:pt>
                      <c:pt idx="16">
                        <c:v>0.48275862068965519</c:v>
                      </c:pt>
                      <c:pt idx="17">
                        <c:v>0.36737400530503983</c:v>
                      </c:pt>
                      <c:pt idx="18">
                        <c:v>0.22944297082228118</c:v>
                      </c:pt>
                      <c:pt idx="19">
                        <c:v>0.10610079575596816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D8-45A2-B636-DF82D9FB32E0}"/>
                  </c:ext>
                </c:extLst>
              </c15:ser>
            </c15:filteredScatterSeries>
            <c15:filteredScatterSeries>
              <c15:ser>
                <c:idx val="1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normalized'!$J$50</c15:sqref>
                        </c15:formulaRef>
                      </c:ext>
                    </c:extLst>
                    <c:strCache>
                      <c:ptCount val="1"/>
                      <c:pt idx="0">
                        <c:v>bend 16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normalized'!$J$51:$J$71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0.76338514680483605</c:v>
                      </c:pt>
                      <c:pt idx="1">
                        <c:v>0.77202072538860111</c:v>
                      </c:pt>
                      <c:pt idx="2">
                        <c:v>0.86873920552677064</c:v>
                      </c:pt>
                      <c:pt idx="3">
                        <c:v>0.9032815198618307</c:v>
                      </c:pt>
                      <c:pt idx="4">
                        <c:v>0.90155440414507781</c:v>
                      </c:pt>
                      <c:pt idx="5">
                        <c:v>0.91018998272884277</c:v>
                      </c:pt>
                      <c:pt idx="6">
                        <c:v>0.97582037996545767</c:v>
                      </c:pt>
                      <c:pt idx="7">
                        <c:v>1</c:v>
                      </c:pt>
                      <c:pt idx="8">
                        <c:v>0.95336787564766856</c:v>
                      </c:pt>
                      <c:pt idx="9">
                        <c:v>0.89291882556131252</c:v>
                      </c:pt>
                      <c:pt idx="10">
                        <c:v>0.86010362694300535</c:v>
                      </c:pt>
                      <c:pt idx="11">
                        <c:v>0.82037996545768588</c:v>
                      </c:pt>
                      <c:pt idx="12">
                        <c:v>0.73575129533678763</c:v>
                      </c:pt>
                      <c:pt idx="13">
                        <c:v>0.67875647668393779</c:v>
                      </c:pt>
                      <c:pt idx="14">
                        <c:v>0.64075993091537153</c:v>
                      </c:pt>
                      <c:pt idx="15">
                        <c:v>0.52849740932642497</c:v>
                      </c:pt>
                      <c:pt idx="16">
                        <c:v>0.42314335060449054</c:v>
                      </c:pt>
                      <c:pt idx="17">
                        <c:v>0.35924006908462874</c:v>
                      </c:pt>
                      <c:pt idx="18">
                        <c:v>0.227979274611399</c:v>
                      </c:pt>
                      <c:pt idx="19">
                        <c:v>9.6718480138169263E-2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2D8-45A2-B636-DF82D9FB32E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normalized'!$K$50</c15:sqref>
                        </c15:formulaRef>
                      </c:ext>
                    </c:extLst>
                    <c:strCache>
                      <c:ptCount val="1"/>
                      <c:pt idx="0">
                        <c:v>bend 17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normalized'!$K$51:$K$71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0.62412587412587417</c:v>
                      </c:pt>
                      <c:pt idx="1">
                        <c:v>0.66783216783216792</c:v>
                      </c:pt>
                      <c:pt idx="2">
                        <c:v>0.71153846153846145</c:v>
                      </c:pt>
                      <c:pt idx="3">
                        <c:v>0.76398601398601396</c:v>
                      </c:pt>
                      <c:pt idx="4">
                        <c:v>0.83391608391608396</c:v>
                      </c:pt>
                      <c:pt idx="5">
                        <c:v>0.89860139860139865</c:v>
                      </c:pt>
                      <c:pt idx="6">
                        <c:v>0.9178321678321677</c:v>
                      </c:pt>
                      <c:pt idx="7">
                        <c:v>0.94405594405594395</c:v>
                      </c:pt>
                      <c:pt idx="8">
                        <c:v>0.96328671328671323</c:v>
                      </c:pt>
                      <c:pt idx="9">
                        <c:v>0.99475524475524468</c:v>
                      </c:pt>
                      <c:pt idx="10">
                        <c:v>1</c:v>
                      </c:pt>
                      <c:pt idx="11">
                        <c:v>0.95979020979020968</c:v>
                      </c:pt>
                      <c:pt idx="12">
                        <c:v>0.91958041958041947</c:v>
                      </c:pt>
                      <c:pt idx="13">
                        <c:v>0.88461538461538469</c:v>
                      </c:pt>
                      <c:pt idx="14">
                        <c:v>0.80769230769230771</c:v>
                      </c:pt>
                      <c:pt idx="15">
                        <c:v>0.72552447552447541</c:v>
                      </c:pt>
                      <c:pt idx="16">
                        <c:v>0.6048951048951049</c:v>
                      </c:pt>
                      <c:pt idx="17">
                        <c:v>0.47202797202797209</c:v>
                      </c:pt>
                      <c:pt idx="18">
                        <c:v>0.30419580419580422</c:v>
                      </c:pt>
                      <c:pt idx="19">
                        <c:v>0.12937062937062935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2D8-45A2-B636-DF82D9FB32E0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normalized'!$L$50</c15:sqref>
                        </c15:formulaRef>
                      </c:ext>
                    </c:extLst>
                    <c:strCache>
                      <c:ptCount val="1"/>
                      <c:pt idx="0">
                        <c:v>bend 18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normalized'!$L$51:$L$71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0.70685279187817263</c:v>
                      </c:pt>
                      <c:pt idx="1">
                        <c:v>0.90482233502538079</c:v>
                      </c:pt>
                      <c:pt idx="2">
                        <c:v>0.95177664974619292</c:v>
                      </c:pt>
                      <c:pt idx="3">
                        <c:v>0.98604060913705593</c:v>
                      </c:pt>
                      <c:pt idx="4">
                        <c:v>0.96573604060913709</c:v>
                      </c:pt>
                      <c:pt idx="5">
                        <c:v>0.97715736040609147</c:v>
                      </c:pt>
                      <c:pt idx="6">
                        <c:v>0.97842639593908631</c:v>
                      </c:pt>
                      <c:pt idx="7">
                        <c:v>1</c:v>
                      </c:pt>
                      <c:pt idx="8">
                        <c:v>0.93527918781725894</c:v>
                      </c:pt>
                      <c:pt idx="9">
                        <c:v>0.95939086294416243</c:v>
                      </c:pt>
                      <c:pt idx="10">
                        <c:v>0.97588832487309651</c:v>
                      </c:pt>
                      <c:pt idx="11">
                        <c:v>0.94543147208121825</c:v>
                      </c:pt>
                      <c:pt idx="12">
                        <c:v>0.88959390862944177</c:v>
                      </c:pt>
                      <c:pt idx="13">
                        <c:v>0.8299492385786803</c:v>
                      </c:pt>
                      <c:pt idx="14">
                        <c:v>0.75888324873096447</c:v>
                      </c:pt>
                      <c:pt idx="15">
                        <c:v>0.66370558375634525</c:v>
                      </c:pt>
                      <c:pt idx="16">
                        <c:v>0.56598984771573613</c:v>
                      </c:pt>
                      <c:pt idx="17">
                        <c:v>0.42639593908629436</c:v>
                      </c:pt>
                      <c:pt idx="18">
                        <c:v>0.28299492385786801</c:v>
                      </c:pt>
                      <c:pt idx="19">
                        <c:v>0.12690355329949241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2D8-45A2-B636-DF82D9FB32E0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normalized'!$N$50</c15:sqref>
                        </c15:formulaRef>
                      </c:ext>
                    </c:extLst>
                    <c:strCache>
                      <c:ptCount val="1"/>
                      <c:pt idx="0">
                        <c:v>bend 12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normalized'!$N$51:$N$71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0.49251247920133123</c:v>
                      </c:pt>
                      <c:pt idx="1">
                        <c:v>0.65557404326123137</c:v>
                      </c:pt>
                      <c:pt idx="2">
                        <c:v>0.80366056572379374</c:v>
                      </c:pt>
                      <c:pt idx="3">
                        <c:v>0.91846921797004999</c:v>
                      </c:pt>
                      <c:pt idx="4">
                        <c:v>0.98835274542429286</c:v>
                      </c:pt>
                      <c:pt idx="5">
                        <c:v>0.98169717138103174</c:v>
                      </c:pt>
                      <c:pt idx="6">
                        <c:v>0.98835274542429286</c:v>
                      </c:pt>
                      <c:pt idx="7">
                        <c:v>1</c:v>
                      </c:pt>
                      <c:pt idx="8">
                        <c:v>0.98169717138103174</c:v>
                      </c:pt>
                      <c:pt idx="9">
                        <c:v>0.94675540765391031</c:v>
                      </c:pt>
                      <c:pt idx="10">
                        <c:v>0.9201331114808653</c:v>
                      </c:pt>
                      <c:pt idx="11">
                        <c:v>0.85357737104825293</c:v>
                      </c:pt>
                      <c:pt idx="12">
                        <c:v>0.77537437603993342</c:v>
                      </c:pt>
                      <c:pt idx="13">
                        <c:v>0.67720465890183035</c:v>
                      </c:pt>
                      <c:pt idx="14">
                        <c:v>0.56572379367720482</c:v>
                      </c:pt>
                      <c:pt idx="15">
                        <c:v>0.40931780366056575</c:v>
                      </c:pt>
                      <c:pt idx="16">
                        <c:v>0.27121464226289527</c:v>
                      </c:pt>
                      <c:pt idx="17">
                        <c:v>0.18968386023294517</c:v>
                      </c:pt>
                      <c:pt idx="18">
                        <c:v>0.13144758735440934</c:v>
                      </c:pt>
                      <c:pt idx="19">
                        <c:v>5.9900166389351139E-2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2D8-45A2-B636-DF82D9FB32E0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normalized'!$O$50</c15:sqref>
                        </c15:formulaRef>
                      </c:ext>
                    </c:extLst>
                    <c:strCache>
                      <c:ptCount val="1"/>
                      <c:pt idx="0">
                        <c:v>bend 13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normalized'!$O$51:$O$71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0.2802275960170697</c:v>
                      </c:pt>
                      <c:pt idx="1">
                        <c:v>0.28449502133712662</c:v>
                      </c:pt>
                      <c:pt idx="2">
                        <c:v>0.33570412517780934</c:v>
                      </c:pt>
                      <c:pt idx="3">
                        <c:v>0.4751066856330014</c:v>
                      </c:pt>
                      <c:pt idx="4">
                        <c:v>0.65576102418207682</c:v>
                      </c:pt>
                      <c:pt idx="5">
                        <c:v>0.79658605974395447</c:v>
                      </c:pt>
                      <c:pt idx="6">
                        <c:v>0.89473684210526316</c:v>
                      </c:pt>
                      <c:pt idx="7">
                        <c:v>0.92176386913229003</c:v>
                      </c:pt>
                      <c:pt idx="8">
                        <c:v>0.92176386913229003</c:v>
                      </c:pt>
                      <c:pt idx="9">
                        <c:v>0.95021337126600269</c:v>
                      </c:pt>
                      <c:pt idx="10">
                        <c:v>0.98435277382645792</c:v>
                      </c:pt>
                      <c:pt idx="11">
                        <c:v>1</c:v>
                      </c:pt>
                      <c:pt idx="12">
                        <c:v>0.97012802275960153</c:v>
                      </c:pt>
                      <c:pt idx="13">
                        <c:v>0.97581792318634408</c:v>
                      </c:pt>
                      <c:pt idx="14">
                        <c:v>0.98293029871977244</c:v>
                      </c:pt>
                      <c:pt idx="15">
                        <c:v>0.97012802275960153</c:v>
                      </c:pt>
                      <c:pt idx="16">
                        <c:v>0.914651493598862</c:v>
                      </c:pt>
                      <c:pt idx="17">
                        <c:v>0.73826458036984333</c:v>
                      </c:pt>
                      <c:pt idx="18">
                        <c:v>0.50355618776671407</c:v>
                      </c:pt>
                      <c:pt idx="19">
                        <c:v>0.24608819345661448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2D8-45A2-B636-DF82D9FB32E0}"/>
                  </c:ext>
                </c:extLst>
              </c15:ser>
            </c15:filteredScatterSeries>
            <c15:filteredScatte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normalized'!$S$50</c15:sqref>
                        </c15:formulaRef>
                      </c:ext>
                    </c:extLst>
                    <c:strCache>
                      <c:ptCount val="1"/>
                      <c:pt idx="0">
                        <c:v>bend 7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normalized'!$S$51:$S$71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0.72796517954298157</c:v>
                      </c:pt>
                      <c:pt idx="1">
                        <c:v>0.84439608269858546</c:v>
                      </c:pt>
                      <c:pt idx="2">
                        <c:v>0.81828073993471162</c:v>
                      </c:pt>
                      <c:pt idx="3">
                        <c:v>0.83786724700761694</c:v>
                      </c:pt>
                      <c:pt idx="4">
                        <c:v>0.86615886833514688</c:v>
                      </c:pt>
                      <c:pt idx="5">
                        <c:v>0.8726877040261154</c:v>
                      </c:pt>
                      <c:pt idx="6">
                        <c:v>0.90642002176278558</c:v>
                      </c:pt>
                      <c:pt idx="7">
                        <c:v>0.93144722524483137</c:v>
                      </c:pt>
                      <c:pt idx="8">
                        <c:v>0.90533188248095764</c:v>
                      </c:pt>
                      <c:pt idx="9">
                        <c:v>0.88683351468988025</c:v>
                      </c:pt>
                      <c:pt idx="10">
                        <c:v>0.96953210010881397</c:v>
                      </c:pt>
                      <c:pt idx="11">
                        <c:v>1</c:v>
                      </c:pt>
                      <c:pt idx="12">
                        <c:v>0.96409140369967339</c:v>
                      </c:pt>
                      <c:pt idx="13">
                        <c:v>0.86724700761697482</c:v>
                      </c:pt>
                      <c:pt idx="14">
                        <c:v>0.76387377584330785</c:v>
                      </c:pt>
                      <c:pt idx="15">
                        <c:v>0.69314472252448311</c:v>
                      </c:pt>
                      <c:pt idx="16">
                        <c:v>0.61588683351468987</c:v>
                      </c:pt>
                      <c:pt idx="17">
                        <c:v>0.50163220892274207</c:v>
                      </c:pt>
                      <c:pt idx="18">
                        <c:v>0.3210010881392818</c:v>
                      </c:pt>
                      <c:pt idx="19">
                        <c:v>0.14472252448313386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2D8-45A2-B636-DF82D9FB32E0}"/>
                  </c:ext>
                </c:extLst>
              </c15:ser>
            </c15:filteredScatterSeries>
            <c15:filteredScatte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normalized'!$T$50</c15:sqref>
                        </c15:formulaRef>
                      </c:ext>
                    </c:extLst>
                    <c:strCache>
                      <c:ptCount val="1"/>
                      <c:pt idx="0">
                        <c:v>bend 14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normalized'!$A$51:$A$71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5.0000554507467987E-2</c:v>
                      </c:pt>
                      <c:pt idx="2">
                        <c:v>9.9999876776118241E-2</c:v>
                      </c:pt>
                      <c:pt idx="3">
                        <c:v>0.15000043128358623</c:v>
                      </c:pt>
                      <c:pt idx="4">
                        <c:v>0.19999975355223648</c:v>
                      </c:pt>
                      <c:pt idx="5">
                        <c:v>0.25000030805970447</c:v>
                      </c:pt>
                      <c:pt idx="6">
                        <c:v>0.29999963032835469</c:v>
                      </c:pt>
                      <c:pt idx="7">
                        <c:v>0.35000018483582268</c:v>
                      </c:pt>
                      <c:pt idx="8">
                        <c:v>0.40000073934329067</c:v>
                      </c:pt>
                      <c:pt idx="9">
                        <c:v>0.45000006161194095</c:v>
                      </c:pt>
                      <c:pt idx="10">
                        <c:v>0.50000061611940894</c:v>
                      </c:pt>
                      <c:pt idx="11">
                        <c:v>0.54999993838805916</c:v>
                      </c:pt>
                      <c:pt idx="12">
                        <c:v>0.60000049289552715</c:v>
                      </c:pt>
                      <c:pt idx="13">
                        <c:v>0.64999981516417737</c:v>
                      </c:pt>
                      <c:pt idx="14">
                        <c:v>0.70000036967164536</c:v>
                      </c:pt>
                      <c:pt idx="15">
                        <c:v>0.75000092417911335</c:v>
                      </c:pt>
                      <c:pt idx="16">
                        <c:v>0.80000024644776357</c:v>
                      </c:pt>
                      <c:pt idx="17">
                        <c:v>0.85000080095523156</c:v>
                      </c:pt>
                      <c:pt idx="18">
                        <c:v>0.9000001232238819</c:v>
                      </c:pt>
                      <c:pt idx="19">
                        <c:v>0.95000067773134989</c:v>
                      </c:pt>
                      <c:pt idx="2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'Width normalized'!$T$51:$T$71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0.69786096256684482</c:v>
                      </c:pt>
                      <c:pt idx="1">
                        <c:v>0.78475935828876997</c:v>
                      </c:pt>
                      <c:pt idx="2">
                        <c:v>0.90374331550802134</c:v>
                      </c:pt>
                      <c:pt idx="3">
                        <c:v>0.98128342245989308</c:v>
                      </c:pt>
                      <c:pt idx="4">
                        <c:v>1</c:v>
                      </c:pt>
                      <c:pt idx="5">
                        <c:v>0.99064171122994649</c:v>
                      </c:pt>
                      <c:pt idx="6">
                        <c:v>0.97593582887700536</c:v>
                      </c:pt>
                      <c:pt idx="7">
                        <c:v>0.94518716577540107</c:v>
                      </c:pt>
                      <c:pt idx="8">
                        <c:v>0.88101604278074852</c:v>
                      </c:pt>
                      <c:pt idx="9">
                        <c:v>0.81149732620320858</c:v>
                      </c:pt>
                      <c:pt idx="10">
                        <c:v>0.7366310160427807</c:v>
                      </c:pt>
                      <c:pt idx="11">
                        <c:v>0.73930481283422456</c:v>
                      </c:pt>
                      <c:pt idx="12">
                        <c:v>0.79946524064171121</c:v>
                      </c:pt>
                      <c:pt idx="13">
                        <c:v>0.79679144385026734</c:v>
                      </c:pt>
                      <c:pt idx="14">
                        <c:v>0.74866310160427796</c:v>
                      </c:pt>
                      <c:pt idx="15">
                        <c:v>0.73395721925133683</c:v>
                      </c:pt>
                      <c:pt idx="16">
                        <c:v>0.70187165775401061</c:v>
                      </c:pt>
                      <c:pt idx="17">
                        <c:v>0.61764705882352933</c:v>
                      </c:pt>
                      <c:pt idx="18">
                        <c:v>0.4598930481283422</c:v>
                      </c:pt>
                      <c:pt idx="19">
                        <c:v>0.21390374331550802</c:v>
                      </c:pt>
                      <c:pt idx="2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2D8-45A2-B636-DF82D9FB32E0}"/>
                  </c:ext>
                </c:extLst>
              </c15:ser>
            </c15:filteredScatterSeries>
          </c:ext>
        </c:extLst>
      </c:scatterChart>
      <c:valAx>
        <c:axId val="921428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411967"/>
        <c:crosses val="autoZero"/>
        <c:crossBetween val="midCat"/>
      </c:valAx>
      <c:valAx>
        <c:axId val="92141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428191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Length_all!$B$50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Length_all!$B$51:$B$71</c:f>
              <c:numCache>
                <c:formatCode>General</c:formatCode>
                <c:ptCount val="21"/>
                <c:pt idx="1">
                  <c:v>1.3599999999999994</c:v>
                </c:pt>
                <c:pt idx="2">
                  <c:v>4.0999999999999996</c:v>
                </c:pt>
                <c:pt idx="3">
                  <c:v>4.1199999999999992</c:v>
                </c:pt>
                <c:pt idx="4">
                  <c:v>2.1799999999999997</c:v>
                </c:pt>
                <c:pt idx="5">
                  <c:v>-0.29999999999999805</c:v>
                </c:pt>
                <c:pt idx="6">
                  <c:v>-1.6800000000000015</c:v>
                </c:pt>
                <c:pt idx="7">
                  <c:v>-1.9599999999999995</c:v>
                </c:pt>
                <c:pt idx="8">
                  <c:v>-0.92000000000000082</c:v>
                </c:pt>
                <c:pt idx="9">
                  <c:v>-0.67999999999999838</c:v>
                </c:pt>
                <c:pt idx="10">
                  <c:v>2.74</c:v>
                </c:pt>
                <c:pt idx="11">
                  <c:v>-1.2400000000000011</c:v>
                </c:pt>
                <c:pt idx="12">
                  <c:v>-1.1599999999999988</c:v>
                </c:pt>
                <c:pt idx="13">
                  <c:v>-0.94000000000000083</c:v>
                </c:pt>
                <c:pt idx="14">
                  <c:v>-0.52000000000000046</c:v>
                </c:pt>
                <c:pt idx="15">
                  <c:v>-1.0599999999999998</c:v>
                </c:pt>
                <c:pt idx="16">
                  <c:v>-1.32</c:v>
                </c:pt>
                <c:pt idx="17">
                  <c:v>-0.28000000000000025</c:v>
                </c:pt>
                <c:pt idx="18">
                  <c:v>-1.1399999999999999</c:v>
                </c:pt>
                <c:pt idx="19">
                  <c:v>-2.42</c:v>
                </c:pt>
                <c:pt idx="20">
                  <c:v>-0.47999999999999987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35-4687-9102-B101E0704BF4}"/>
            </c:ext>
          </c:extLst>
        </c:ser>
        <c:ser>
          <c:idx val="1"/>
          <c:order val="1"/>
          <c:tx>
            <c:strRef>
              <c:f>Length_all!$C$50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Length_all!$C$51:$C$71</c:f>
              <c:numCache>
                <c:formatCode>General</c:formatCode>
                <c:ptCount val="21"/>
                <c:pt idx="1">
                  <c:v>1.7199999999999998</c:v>
                </c:pt>
                <c:pt idx="2">
                  <c:v>1.7399999999999998</c:v>
                </c:pt>
                <c:pt idx="3">
                  <c:v>3.82</c:v>
                </c:pt>
                <c:pt idx="4">
                  <c:v>5.32</c:v>
                </c:pt>
                <c:pt idx="5">
                  <c:v>-2.74</c:v>
                </c:pt>
                <c:pt idx="6">
                  <c:v>-1.9999999999999996</c:v>
                </c:pt>
                <c:pt idx="7">
                  <c:v>-1.8000000000000005</c:v>
                </c:pt>
                <c:pt idx="8">
                  <c:v>-0.69999999999999951</c:v>
                </c:pt>
                <c:pt idx="9">
                  <c:v>1.8999999999999995</c:v>
                </c:pt>
                <c:pt idx="10">
                  <c:v>2.72</c:v>
                </c:pt>
                <c:pt idx="11">
                  <c:v>0.52000000000000046</c:v>
                </c:pt>
                <c:pt idx="12">
                  <c:v>0.46000000000000041</c:v>
                </c:pt>
                <c:pt idx="13">
                  <c:v>-0.32000000000000028</c:v>
                </c:pt>
                <c:pt idx="14">
                  <c:v>1.6399999999999992</c:v>
                </c:pt>
                <c:pt idx="15">
                  <c:v>1.2600000000000011</c:v>
                </c:pt>
                <c:pt idx="16">
                  <c:v>0.26000000000000023</c:v>
                </c:pt>
                <c:pt idx="17">
                  <c:v>0.27999999999999803</c:v>
                </c:pt>
                <c:pt idx="18">
                  <c:v>0.42000000000000037</c:v>
                </c:pt>
                <c:pt idx="19">
                  <c:v>0.20000000000000018</c:v>
                </c:pt>
                <c:pt idx="20">
                  <c:v>0.9000000000000008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35-4687-9102-B101E0704BF4}"/>
            </c:ext>
          </c:extLst>
        </c:ser>
        <c:ser>
          <c:idx val="2"/>
          <c:order val="2"/>
          <c:tx>
            <c:strRef>
              <c:f>Length_all!$D$50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Length_all!$D$51:$D$71</c:f>
              <c:numCache>
                <c:formatCode>General</c:formatCode>
                <c:ptCount val="21"/>
                <c:pt idx="1">
                  <c:v>3.92</c:v>
                </c:pt>
                <c:pt idx="2">
                  <c:v>2.7600000000000002</c:v>
                </c:pt>
                <c:pt idx="3">
                  <c:v>2.7799999999999989</c:v>
                </c:pt>
                <c:pt idx="4">
                  <c:v>2.9800000000000004</c:v>
                </c:pt>
                <c:pt idx="5">
                  <c:v>0.38000000000000034</c:v>
                </c:pt>
                <c:pt idx="6">
                  <c:v>0.93999999999999861</c:v>
                </c:pt>
                <c:pt idx="7">
                  <c:v>0.50000000000000044</c:v>
                </c:pt>
                <c:pt idx="8">
                  <c:v>1.4800000000000013</c:v>
                </c:pt>
                <c:pt idx="9">
                  <c:v>0</c:v>
                </c:pt>
                <c:pt idx="10">
                  <c:v>-0.52000000000000046</c:v>
                </c:pt>
                <c:pt idx="11">
                  <c:v>0.36000000000000032</c:v>
                </c:pt>
                <c:pt idx="12">
                  <c:v>0.16000000000000014</c:v>
                </c:pt>
                <c:pt idx="13">
                  <c:v>-0.24000000000000021</c:v>
                </c:pt>
                <c:pt idx="14">
                  <c:v>-0.3400000000000003</c:v>
                </c:pt>
                <c:pt idx="15">
                  <c:v>4.0000000000000036E-2</c:v>
                </c:pt>
                <c:pt idx="16">
                  <c:v>-1.5200000000000014</c:v>
                </c:pt>
                <c:pt idx="17">
                  <c:v>-1.9999999999999996</c:v>
                </c:pt>
                <c:pt idx="18">
                  <c:v>-2.48</c:v>
                </c:pt>
                <c:pt idx="19">
                  <c:v>0.12000000000000011</c:v>
                </c:pt>
                <c:pt idx="20">
                  <c:v>-1.4399999999999991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35-4687-9102-B101E0704BF4}"/>
            </c:ext>
          </c:extLst>
        </c:ser>
        <c:ser>
          <c:idx val="3"/>
          <c:order val="3"/>
          <c:tx>
            <c:strRef>
              <c:f>Length_all!$E$50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Length_all!$E$51:$E$71</c:f>
              <c:numCache>
                <c:formatCode>General</c:formatCode>
                <c:ptCount val="21"/>
                <c:pt idx="1">
                  <c:v>2.0799999999999983</c:v>
                </c:pt>
                <c:pt idx="2">
                  <c:v>1.3000000000000012</c:v>
                </c:pt>
                <c:pt idx="3">
                  <c:v>-0.24000000000000021</c:v>
                </c:pt>
                <c:pt idx="4">
                  <c:v>-0.38000000000000034</c:v>
                </c:pt>
                <c:pt idx="5">
                  <c:v>1.160000000000001</c:v>
                </c:pt>
                <c:pt idx="6">
                  <c:v>0.73999999999999844</c:v>
                </c:pt>
                <c:pt idx="7">
                  <c:v>2.2999999999999998</c:v>
                </c:pt>
                <c:pt idx="8">
                  <c:v>-0.23999999999999799</c:v>
                </c:pt>
                <c:pt idx="9">
                  <c:v>-2.280000000000002</c:v>
                </c:pt>
                <c:pt idx="10">
                  <c:v>1.2800000000000011</c:v>
                </c:pt>
                <c:pt idx="11">
                  <c:v>-1.0200000000000009</c:v>
                </c:pt>
                <c:pt idx="12">
                  <c:v>-1.8599999999999994</c:v>
                </c:pt>
                <c:pt idx="13">
                  <c:v>-0.32000000000000028</c:v>
                </c:pt>
                <c:pt idx="14">
                  <c:v>1.6400000000000015</c:v>
                </c:pt>
                <c:pt idx="15">
                  <c:v>-0.98000000000000087</c:v>
                </c:pt>
                <c:pt idx="16">
                  <c:v>-3.5999999999999996</c:v>
                </c:pt>
                <c:pt idx="17">
                  <c:v>-3.88</c:v>
                </c:pt>
                <c:pt idx="18">
                  <c:v>-2.74</c:v>
                </c:pt>
                <c:pt idx="19">
                  <c:v>-0.70000000000000007</c:v>
                </c:pt>
                <c:pt idx="20">
                  <c:v>-0.56000000000000005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35-4687-9102-B101E0704BF4}"/>
            </c:ext>
          </c:extLst>
        </c:ser>
        <c:ser>
          <c:idx val="4"/>
          <c:order val="4"/>
          <c:tx>
            <c:strRef>
              <c:f>Length_all!$F$50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Length_all!$F$51:$F$71</c:f>
              <c:numCache>
                <c:formatCode>General</c:formatCode>
                <c:ptCount val="21"/>
                <c:pt idx="1">
                  <c:v>1.4999999999999991</c:v>
                </c:pt>
                <c:pt idx="2">
                  <c:v>-2.5399999999999991</c:v>
                </c:pt>
                <c:pt idx="3">
                  <c:v>4.3</c:v>
                </c:pt>
                <c:pt idx="4">
                  <c:v>3.7399999999999998</c:v>
                </c:pt>
                <c:pt idx="5">
                  <c:v>3.5200000000000009</c:v>
                </c:pt>
                <c:pt idx="6">
                  <c:v>2.0999999999999996</c:v>
                </c:pt>
                <c:pt idx="7">
                  <c:v>-0.26000000000000023</c:v>
                </c:pt>
                <c:pt idx="8">
                  <c:v>0.40000000000000036</c:v>
                </c:pt>
                <c:pt idx="9">
                  <c:v>0.53999999999999826</c:v>
                </c:pt>
                <c:pt idx="10">
                  <c:v>-0.11999999999999789</c:v>
                </c:pt>
                <c:pt idx="11">
                  <c:v>-0.82000000000000073</c:v>
                </c:pt>
                <c:pt idx="12">
                  <c:v>-0.12000000000000011</c:v>
                </c:pt>
                <c:pt idx="13">
                  <c:v>-0.2200000000000002</c:v>
                </c:pt>
                <c:pt idx="14">
                  <c:v>0.94000000000000083</c:v>
                </c:pt>
                <c:pt idx="15">
                  <c:v>-0.12000000000000011</c:v>
                </c:pt>
                <c:pt idx="16">
                  <c:v>-2.0999999999999996</c:v>
                </c:pt>
                <c:pt idx="17">
                  <c:v>-1.7200000000000015</c:v>
                </c:pt>
                <c:pt idx="18">
                  <c:v>1.8999999999999995</c:v>
                </c:pt>
                <c:pt idx="19">
                  <c:v>-0.59999999999999831</c:v>
                </c:pt>
                <c:pt idx="20">
                  <c:v>-2.72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35-4687-9102-B101E0704BF4}"/>
            </c:ext>
          </c:extLst>
        </c:ser>
        <c:ser>
          <c:idx val="5"/>
          <c:order val="5"/>
          <c:tx>
            <c:strRef>
              <c:f>Length_all!$G$50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Length_all!$G$51:$G$71</c:f>
              <c:numCache>
                <c:formatCode>General</c:formatCode>
                <c:ptCount val="21"/>
                <c:pt idx="1">
                  <c:v>5.3799999999999981</c:v>
                </c:pt>
                <c:pt idx="2">
                  <c:v>1.9600000000000017</c:v>
                </c:pt>
                <c:pt idx="3">
                  <c:v>-4.0000000000000036E-2</c:v>
                </c:pt>
                <c:pt idx="4">
                  <c:v>-0.58000000000000052</c:v>
                </c:pt>
                <c:pt idx="5">
                  <c:v>0.84000000000000075</c:v>
                </c:pt>
                <c:pt idx="6">
                  <c:v>-1.160000000000001</c:v>
                </c:pt>
                <c:pt idx="7">
                  <c:v>-0.92000000000000082</c:v>
                </c:pt>
                <c:pt idx="8">
                  <c:v>-0.6999999999999984</c:v>
                </c:pt>
                <c:pt idx="9">
                  <c:v>-1.0400000000000009</c:v>
                </c:pt>
                <c:pt idx="10">
                  <c:v>-1.7199999999999993</c:v>
                </c:pt>
                <c:pt idx="11">
                  <c:v>-1.160000000000001</c:v>
                </c:pt>
                <c:pt idx="12">
                  <c:v>-1.5199999999999991</c:v>
                </c:pt>
                <c:pt idx="13">
                  <c:v>-1.0799999999999998</c:v>
                </c:pt>
                <c:pt idx="14">
                  <c:v>-0.62000000000000055</c:v>
                </c:pt>
                <c:pt idx="15">
                  <c:v>-0.75999999999999956</c:v>
                </c:pt>
                <c:pt idx="16">
                  <c:v>-0.40000000000000036</c:v>
                </c:pt>
                <c:pt idx="17">
                  <c:v>0.66000000000000059</c:v>
                </c:pt>
                <c:pt idx="18">
                  <c:v>-0.2200000000000002</c:v>
                </c:pt>
                <c:pt idx="19">
                  <c:v>-2.0000000000000018E-2</c:v>
                </c:pt>
                <c:pt idx="20">
                  <c:v>0.14000000000000012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35-4687-9102-B101E0704BF4}"/>
            </c:ext>
          </c:extLst>
        </c:ser>
        <c:ser>
          <c:idx val="6"/>
          <c:order val="6"/>
          <c:tx>
            <c:strRef>
              <c:f>Length_all!$H$50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Length_all!$H$51:$H$71</c:f>
              <c:numCache>
                <c:formatCode>General</c:formatCode>
                <c:ptCount val="21"/>
                <c:pt idx="1">
                  <c:v>1.339999999999999</c:v>
                </c:pt>
                <c:pt idx="2">
                  <c:v>0.76000000000000068</c:v>
                </c:pt>
                <c:pt idx="3">
                  <c:v>-6.0000000000000053E-2</c:v>
                </c:pt>
                <c:pt idx="4">
                  <c:v>-0.12000000000000011</c:v>
                </c:pt>
                <c:pt idx="5">
                  <c:v>0.44000000000000039</c:v>
                </c:pt>
                <c:pt idx="6">
                  <c:v>0.82000000000000073</c:v>
                </c:pt>
                <c:pt idx="7">
                  <c:v>2.5</c:v>
                </c:pt>
                <c:pt idx="8">
                  <c:v>0.93999999999999861</c:v>
                </c:pt>
                <c:pt idx="9">
                  <c:v>-1.359999999999999</c:v>
                </c:pt>
                <c:pt idx="10">
                  <c:v>-1.9999999999999996</c:v>
                </c:pt>
                <c:pt idx="11">
                  <c:v>-1.8000000000000016</c:v>
                </c:pt>
                <c:pt idx="12">
                  <c:v>-2.52</c:v>
                </c:pt>
                <c:pt idx="13">
                  <c:v>-2.6199999999999988</c:v>
                </c:pt>
                <c:pt idx="14">
                  <c:v>-1.8400000000000005</c:v>
                </c:pt>
                <c:pt idx="15">
                  <c:v>-1.26</c:v>
                </c:pt>
                <c:pt idx="16">
                  <c:v>-1.3799999999999994</c:v>
                </c:pt>
                <c:pt idx="17">
                  <c:v>-1.0000000000000002</c:v>
                </c:pt>
                <c:pt idx="18">
                  <c:v>-8.0000000000000071E-2</c:v>
                </c:pt>
                <c:pt idx="19">
                  <c:v>-5.9999999999999498E-2</c:v>
                </c:pt>
                <c:pt idx="20">
                  <c:v>-0.40000000000000036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E35-4687-9102-B101E0704BF4}"/>
            </c:ext>
          </c:extLst>
        </c:ser>
        <c:ser>
          <c:idx val="7"/>
          <c:order val="7"/>
          <c:tx>
            <c:strRef>
              <c:f>Length_all!$I$50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Length_all!$I$51:$I$71</c:f>
              <c:numCache>
                <c:formatCode>General</c:formatCode>
                <c:ptCount val="21"/>
                <c:pt idx="1">
                  <c:v>-4.0000000000000036E-2</c:v>
                </c:pt>
                <c:pt idx="2">
                  <c:v>3.1000000000000005</c:v>
                </c:pt>
                <c:pt idx="3">
                  <c:v>2.2599999999999998</c:v>
                </c:pt>
                <c:pt idx="4">
                  <c:v>0.16000000000000014</c:v>
                </c:pt>
                <c:pt idx="5">
                  <c:v>-2.0000000000000018</c:v>
                </c:pt>
                <c:pt idx="6">
                  <c:v>3.4000000000000008</c:v>
                </c:pt>
                <c:pt idx="7">
                  <c:v>0.76000000000000068</c:v>
                </c:pt>
                <c:pt idx="8">
                  <c:v>2.4</c:v>
                </c:pt>
                <c:pt idx="9">
                  <c:v>2.0000000000000018E-2</c:v>
                </c:pt>
                <c:pt idx="10">
                  <c:v>-1.2000000000000011</c:v>
                </c:pt>
                <c:pt idx="11">
                  <c:v>-0.26000000000000023</c:v>
                </c:pt>
                <c:pt idx="12">
                  <c:v>-0.24000000000000021</c:v>
                </c:pt>
                <c:pt idx="13">
                  <c:v>-0.47999999999999821</c:v>
                </c:pt>
                <c:pt idx="14">
                  <c:v>-0.36000000000000032</c:v>
                </c:pt>
                <c:pt idx="15">
                  <c:v>-1.3400000000000012</c:v>
                </c:pt>
                <c:pt idx="16">
                  <c:v>-0.79999999999999849</c:v>
                </c:pt>
                <c:pt idx="17">
                  <c:v>-2.68</c:v>
                </c:pt>
                <c:pt idx="18">
                  <c:v>-4.6400000000000006</c:v>
                </c:pt>
                <c:pt idx="19">
                  <c:v>-0.87999999999999967</c:v>
                </c:pt>
                <c:pt idx="20">
                  <c:v>-1.6200000000000003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E35-4687-9102-B101E0704BF4}"/>
            </c:ext>
          </c:extLst>
        </c:ser>
        <c:ser>
          <c:idx val="8"/>
          <c:order val="8"/>
          <c:tx>
            <c:strRef>
              <c:f>Length_all!$J$50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Length_all!$J$51:$J$71</c:f>
              <c:numCache>
                <c:formatCode>General</c:formatCode>
                <c:ptCount val="21"/>
                <c:pt idx="1">
                  <c:v>-1.4599999999999991</c:v>
                </c:pt>
                <c:pt idx="2">
                  <c:v>-0.95999999999999974</c:v>
                </c:pt>
                <c:pt idx="3">
                  <c:v>0.75999999999999956</c:v>
                </c:pt>
                <c:pt idx="4">
                  <c:v>2.0000000000000018E-2</c:v>
                </c:pt>
                <c:pt idx="5">
                  <c:v>-0.36000000000000032</c:v>
                </c:pt>
                <c:pt idx="6">
                  <c:v>1.2000000000000011</c:v>
                </c:pt>
                <c:pt idx="7">
                  <c:v>0.2200000000000002</c:v>
                </c:pt>
                <c:pt idx="8">
                  <c:v>0.65999999999999837</c:v>
                </c:pt>
                <c:pt idx="9">
                  <c:v>1.0000000000000009</c:v>
                </c:pt>
                <c:pt idx="10">
                  <c:v>1.359999999999999</c:v>
                </c:pt>
                <c:pt idx="11">
                  <c:v>0.60000000000000053</c:v>
                </c:pt>
                <c:pt idx="12">
                  <c:v>-0.60000000000000053</c:v>
                </c:pt>
                <c:pt idx="13">
                  <c:v>-1.379999999999999</c:v>
                </c:pt>
                <c:pt idx="14">
                  <c:v>-1.2800000000000011</c:v>
                </c:pt>
                <c:pt idx="15">
                  <c:v>-1.359999999999999</c:v>
                </c:pt>
                <c:pt idx="16">
                  <c:v>-3.6599999999999997</c:v>
                </c:pt>
                <c:pt idx="17">
                  <c:v>-2.8000000000000003</c:v>
                </c:pt>
                <c:pt idx="18">
                  <c:v>-0.7400000000000001</c:v>
                </c:pt>
                <c:pt idx="19">
                  <c:v>-0.59999999999999964</c:v>
                </c:pt>
                <c:pt idx="20">
                  <c:v>-0.3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E35-4687-9102-B101E0704BF4}"/>
            </c:ext>
          </c:extLst>
        </c:ser>
        <c:ser>
          <c:idx val="9"/>
          <c:order val="9"/>
          <c:tx>
            <c:strRef>
              <c:f>Length_all!$K$50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Length_all!$K$51:$K$71</c:f>
              <c:numCache>
                <c:formatCode>General</c:formatCode>
                <c:ptCount val="21"/>
                <c:pt idx="1">
                  <c:v>3.2400000000000007</c:v>
                </c:pt>
                <c:pt idx="2">
                  <c:v>1.4200000000000002</c:v>
                </c:pt>
                <c:pt idx="3">
                  <c:v>0.24000000000000021</c:v>
                </c:pt>
                <c:pt idx="4">
                  <c:v>0.31999999999999806</c:v>
                </c:pt>
                <c:pt idx="5">
                  <c:v>1.4800000000000013</c:v>
                </c:pt>
                <c:pt idx="6">
                  <c:v>0.6800000000000006</c:v>
                </c:pt>
                <c:pt idx="7">
                  <c:v>1.2999999999999989</c:v>
                </c:pt>
                <c:pt idx="8">
                  <c:v>1.8399999999999994</c:v>
                </c:pt>
                <c:pt idx="9">
                  <c:v>0.10000000000000009</c:v>
                </c:pt>
                <c:pt idx="10">
                  <c:v>-1.6799999999999993</c:v>
                </c:pt>
                <c:pt idx="11">
                  <c:v>0.2200000000000002</c:v>
                </c:pt>
                <c:pt idx="12">
                  <c:v>0.52000000000000046</c:v>
                </c:pt>
                <c:pt idx="13">
                  <c:v>-0.70000000000000062</c:v>
                </c:pt>
                <c:pt idx="14">
                  <c:v>-0.58000000000000052</c:v>
                </c:pt>
                <c:pt idx="15">
                  <c:v>-0.81999999999999851</c:v>
                </c:pt>
                <c:pt idx="16">
                  <c:v>-1.0600000000000009</c:v>
                </c:pt>
                <c:pt idx="17">
                  <c:v>0.96000000000000085</c:v>
                </c:pt>
                <c:pt idx="18">
                  <c:v>-4.0000000000000036E-2</c:v>
                </c:pt>
                <c:pt idx="19">
                  <c:v>1.0799999999999987</c:v>
                </c:pt>
                <c:pt idx="20">
                  <c:v>0.98000000000000087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E35-4687-9102-B101E0704BF4}"/>
            </c:ext>
          </c:extLst>
        </c:ser>
        <c:ser>
          <c:idx val="10"/>
          <c:order val="10"/>
          <c:tx>
            <c:strRef>
              <c:f>Length_all!$L$50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Length_all!$L$51:$L$71</c:f>
              <c:numCache>
                <c:formatCode>General</c:formatCode>
                <c:ptCount val="21"/>
                <c:pt idx="1">
                  <c:v>1.8199999999999994</c:v>
                </c:pt>
                <c:pt idx="2">
                  <c:v>1.1199999999999999</c:v>
                </c:pt>
                <c:pt idx="3">
                  <c:v>2.0399999999999996</c:v>
                </c:pt>
                <c:pt idx="4">
                  <c:v>0.88000000000000078</c:v>
                </c:pt>
                <c:pt idx="5">
                  <c:v>3.1200000000000006</c:v>
                </c:pt>
                <c:pt idx="6">
                  <c:v>1.6399999999999992</c:v>
                </c:pt>
                <c:pt idx="7">
                  <c:v>0.54000000000000048</c:v>
                </c:pt>
                <c:pt idx="8">
                  <c:v>0.38000000000000034</c:v>
                </c:pt>
                <c:pt idx="9">
                  <c:v>-1.8600000000000017</c:v>
                </c:pt>
                <c:pt idx="10">
                  <c:v>-0.43999999999999817</c:v>
                </c:pt>
                <c:pt idx="11">
                  <c:v>0.31999999999999806</c:v>
                </c:pt>
                <c:pt idx="12">
                  <c:v>0.44000000000000039</c:v>
                </c:pt>
                <c:pt idx="13">
                  <c:v>-0.60000000000000053</c:v>
                </c:pt>
                <c:pt idx="14">
                  <c:v>-4.4799999999999995</c:v>
                </c:pt>
                <c:pt idx="15">
                  <c:v>-1.7799999999999994</c:v>
                </c:pt>
                <c:pt idx="16">
                  <c:v>-2.1399999999999997</c:v>
                </c:pt>
                <c:pt idx="17">
                  <c:v>-2.0200000000000005</c:v>
                </c:pt>
                <c:pt idx="18">
                  <c:v>-1.0999999999999999</c:v>
                </c:pt>
                <c:pt idx="19">
                  <c:v>-0.55999999999999994</c:v>
                </c:pt>
                <c:pt idx="20">
                  <c:v>-0.7999999999999996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E35-4687-9102-B101E0704BF4}"/>
            </c:ext>
          </c:extLst>
        </c:ser>
        <c:ser>
          <c:idx val="11"/>
          <c:order val="11"/>
          <c:tx>
            <c:strRef>
              <c:f>Length_all!$M$50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Length_all!$M$51:$M$71</c:f>
              <c:numCache>
                <c:formatCode>General</c:formatCode>
                <c:ptCount val="21"/>
                <c:pt idx="1">
                  <c:v>-0.36000000000000032</c:v>
                </c:pt>
                <c:pt idx="2">
                  <c:v>0.44000000000000039</c:v>
                </c:pt>
                <c:pt idx="3">
                  <c:v>0.62000000000000055</c:v>
                </c:pt>
                <c:pt idx="4">
                  <c:v>-0.46000000000000041</c:v>
                </c:pt>
                <c:pt idx="5">
                  <c:v>0.16000000000000014</c:v>
                </c:pt>
                <c:pt idx="6">
                  <c:v>2.1599999999999997</c:v>
                </c:pt>
                <c:pt idx="7">
                  <c:v>-0.5600000000000005</c:v>
                </c:pt>
                <c:pt idx="8">
                  <c:v>-0.97999999999999865</c:v>
                </c:pt>
                <c:pt idx="9">
                  <c:v>-1.3000000000000012</c:v>
                </c:pt>
                <c:pt idx="10">
                  <c:v>-0.83999999999999853</c:v>
                </c:pt>
                <c:pt idx="11">
                  <c:v>-2.56</c:v>
                </c:pt>
                <c:pt idx="12">
                  <c:v>-1.6800000000000015</c:v>
                </c:pt>
                <c:pt idx="13">
                  <c:v>-1.7599999999999993</c:v>
                </c:pt>
                <c:pt idx="14">
                  <c:v>4.0000000000000036E-2</c:v>
                </c:pt>
                <c:pt idx="15">
                  <c:v>-0.93999999999999972</c:v>
                </c:pt>
                <c:pt idx="16">
                  <c:v>-1.3800000000000001</c:v>
                </c:pt>
                <c:pt idx="17">
                  <c:v>-0.85999999999999965</c:v>
                </c:pt>
                <c:pt idx="18">
                  <c:v>3.6599999999999997</c:v>
                </c:pt>
                <c:pt idx="19">
                  <c:v>-2.8800000000000003</c:v>
                </c:pt>
                <c:pt idx="20">
                  <c:v>-2.5999999999999992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E35-4687-9102-B101E0704BF4}"/>
            </c:ext>
          </c:extLst>
        </c:ser>
        <c:ser>
          <c:idx val="12"/>
          <c:order val="12"/>
          <c:tx>
            <c:strRef>
              <c:f>Length_all!$N$50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Length_all!$N$51:$N$71</c:f>
              <c:numCache>
                <c:formatCode>General</c:formatCode>
                <c:ptCount val="21"/>
                <c:pt idx="1">
                  <c:v>1.1199999999999999</c:v>
                </c:pt>
                <c:pt idx="2">
                  <c:v>1.1199999999999999</c:v>
                </c:pt>
                <c:pt idx="3">
                  <c:v>0.97999999999999976</c:v>
                </c:pt>
                <c:pt idx="4">
                  <c:v>1.5000000000000002</c:v>
                </c:pt>
                <c:pt idx="5">
                  <c:v>2.0399999999999996</c:v>
                </c:pt>
                <c:pt idx="6">
                  <c:v>1.7599999999999993</c:v>
                </c:pt>
                <c:pt idx="7">
                  <c:v>0.50000000000000044</c:v>
                </c:pt>
                <c:pt idx="8">
                  <c:v>0</c:v>
                </c:pt>
                <c:pt idx="9">
                  <c:v>-0.93999999999999861</c:v>
                </c:pt>
                <c:pt idx="10">
                  <c:v>-1.0600000000000009</c:v>
                </c:pt>
                <c:pt idx="11">
                  <c:v>0.44000000000000039</c:v>
                </c:pt>
                <c:pt idx="12">
                  <c:v>0.99999999999999867</c:v>
                </c:pt>
                <c:pt idx="13">
                  <c:v>0.62000000000000055</c:v>
                </c:pt>
                <c:pt idx="14">
                  <c:v>-2.0799999999999996</c:v>
                </c:pt>
                <c:pt idx="15">
                  <c:v>-0.26000000000000023</c:v>
                </c:pt>
                <c:pt idx="16">
                  <c:v>-1.0999999999999988</c:v>
                </c:pt>
                <c:pt idx="17">
                  <c:v>-1.7200000000000015</c:v>
                </c:pt>
                <c:pt idx="18">
                  <c:v>-1.0599999999999998</c:v>
                </c:pt>
                <c:pt idx="19">
                  <c:v>-0.39999999999999925</c:v>
                </c:pt>
                <c:pt idx="20">
                  <c:v>-2.0200000000000005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E35-4687-9102-B101E0704BF4}"/>
            </c:ext>
          </c:extLst>
        </c:ser>
        <c:ser>
          <c:idx val="13"/>
          <c:order val="13"/>
          <c:tx>
            <c:strRef>
              <c:f>Length_all!$O$50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Length_all!$O$51:$O$71</c:f>
              <c:numCache>
                <c:formatCode>General</c:formatCode>
                <c:ptCount val="21"/>
                <c:pt idx="1">
                  <c:v>1.4799999999999995</c:v>
                </c:pt>
                <c:pt idx="2">
                  <c:v>1.5400000000000003</c:v>
                </c:pt>
                <c:pt idx="3">
                  <c:v>1.7199999999999998</c:v>
                </c:pt>
                <c:pt idx="4">
                  <c:v>3.5799999999999996</c:v>
                </c:pt>
                <c:pt idx="5">
                  <c:v>5.8400000000000007</c:v>
                </c:pt>
                <c:pt idx="6">
                  <c:v>2.0199999999999996</c:v>
                </c:pt>
                <c:pt idx="7">
                  <c:v>-2.0000000000000018E-2</c:v>
                </c:pt>
                <c:pt idx="8">
                  <c:v>2.0000000000000018E-2</c:v>
                </c:pt>
                <c:pt idx="9">
                  <c:v>-0.86000000000000076</c:v>
                </c:pt>
                <c:pt idx="10">
                  <c:v>-0.67999999999999838</c:v>
                </c:pt>
                <c:pt idx="11">
                  <c:v>0.59999999999999831</c:v>
                </c:pt>
                <c:pt idx="12">
                  <c:v>0.9000000000000008</c:v>
                </c:pt>
                <c:pt idx="13">
                  <c:v>-0.72000000000000064</c:v>
                </c:pt>
                <c:pt idx="14">
                  <c:v>0</c:v>
                </c:pt>
                <c:pt idx="15">
                  <c:v>-2.74</c:v>
                </c:pt>
                <c:pt idx="16">
                  <c:v>-2.68</c:v>
                </c:pt>
                <c:pt idx="17">
                  <c:v>-1.5199999999999991</c:v>
                </c:pt>
                <c:pt idx="18">
                  <c:v>-2.44</c:v>
                </c:pt>
                <c:pt idx="19">
                  <c:v>-1.7600000000000005</c:v>
                </c:pt>
                <c:pt idx="20">
                  <c:v>-0.119999999999999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E35-4687-9102-B101E0704BF4}"/>
            </c:ext>
          </c:extLst>
        </c:ser>
        <c:ser>
          <c:idx val="14"/>
          <c:order val="14"/>
          <c:tx>
            <c:strRef>
              <c:f>Length_all!$P$50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Length_all!$P$51:$P$71</c:f>
              <c:numCache>
                <c:formatCode>General</c:formatCode>
                <c:ptCount val="21"/>
                <c:pt idx="1">
                  <c:v>4.08</c:v>
                </c:pt>
                <c:pt idx="2">
                  <c:v>0.99999999999999978</c:v>
                </c:pt>
                <c:pt idx="3">
                  <c:v>1.7399999999999993</c:v>
                </c:pt>
                <c:pt idx="4">
                  <c:v>0.58000000000000052</c:v>
                </c:pt>
                <c:pt idx="5">
                  <c:v>1.2800000000000011</c:v>
                </c:pt>
                <c:pt idx="6">
                  <c:v>3.1799999999999984</c:v>
                </c:pt>
                <c:pt idx="7">
                  <c:v>-0.26000000000000023</c:v>
                </c:pt>
                <c:pt idx="8">
                  <c:v>1.3600000000000012</c:v>
                </c:pt>
                <c:pt idx="9">
                  <c:v>6.0000000000000053E-2</c:v>
                </c:pt>
                <c:pt idx="10">
                  <c:v>-0.42000000000000037</c:v>
                </c:pt>
                <c:pt idx="11">
                  <c:v>0.5600000000000005</c:v>
                </c:pt>
                <c:pt idx="12">
                  <c:v>0.84000000000000075</c:v>
                </c:pt>
                <c:pt idx="13">
                  <c:v>0.41999999999999815</c:v>
                </c:pt>
                <c:pt idx="14">
                  <c:v>-0.77999999999999847</c:v>
                </c:pt>
                <c:pt idx="15">
                  <c:v>-1.3600000000000012</c:v>
                </c:pt>
                <c:pt idx="16">
                  <c:v>-1.9599999999999995</c:v>
                </c:pt>
                <c:pt idx="17">
                  <c:v>-2.1199999999999997</c:v>
                </c:pt>
                <c:pt idx="18">
                  <c:v>-3.4600000000000009</c:v>
                </c:pt>
                <c:pt idx="19">
                  <c:v>-1.7399999999999993</c:v>
                </c:pt>
                <c:pt idx="20">
                  <c:v>-0.66000000000000059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E35-4687-9102-B101E0704BF4}"/>
            </c:ext>
          </c:extLst>
        </c:ser>
        <c:ser>
          <c:idx val="15"/>
          <c:order val="15"/>
          <c:tx>
            <c:strRef>
              <c:f>Length_all!$Q$50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Length_all!$Q$51:$Q$71</c:f>
              <c:numCache>
                <c:formatCode>General</c:formatCode>
                <c:ptCount val="21"/>
                <c:pt idx="1">
                  <c:v>1.8999999999999995</c:v>
                </c:pt>
                <c:pt idx="2">
                  <c:v>3.1600000000000006</c:v>
                </c:pt>
                <c:pt idx="3">
                  <c:v>3.0400000000000005</c:v>
                </c:pt>
                <c:pt idx="4">
                  <c:v>0.64000000000000057</c:v>
                </c:pt>
                <c:pt idx="5">
                  <c:v>-0.12000000000000011</c:v>
                </c:pt>
                <c:pt idx="6">
                  <c:v>0.6999999999999984</c:v>
                </c:pt>
                <c:pt idx="7">
                  <c:v>0.2200000000000002</c:v>
                </c:pt>
                <c:pt idx="8">
                  <c:v>-0.42000000000000037</c:v>
                </c:pt>
                <c:pt idx="9">
                  <c:v>-9.9999999999997868E-2</c:v>
                </c:pt>
                <c:pt idx="10">
                  <c:v>-0.52000000000000046</c:v>
                </c:pt>
                <c:pt idx="11">
                  <c:v>-0.80000000000000071</c:v>
                </c:pt>
                <c:pt idx="12">
                  <c:v>-1.100000000000001</c:v>
                </c:pt>
                <c:pt idx="13">
                  <c:v>0.64000000000000057</c:v>
                </c:pt>
                <c:pt idx="14">
                  <c:v>-0.10000000000000009</c:v>
                </c:pt>
                <c:pt idx="15">
                  <c:v>-1.5199999999999991</c:v>
                </c:pt>
                <c:pt idx="16">
                  <c:v>-4.0000000000000036E-2</c:v>
                </c:pt>
                <c:pt idx="17">
                  <c:v>-1.140000000000001</c:v>
                </c:pt>
                <c:pt idx="18">
                  <c:v>-2.54</c:v>
                </c:pt>
                <c:pt idx="19">
                  <c:v>-3.7199999999999989</c:v>
                </c:pt>
                <c:pt idx="20">
                  <c:v>-2.56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E35-4687-9102-B101E0704BF4}"/>
            </c:ext>
          </c:extLst>
        </c:ser>
        <c:ser>
          <c:idx val="16"/>
          <c:order val="16"/>
          <c:tx>
            <c:strRef>
              <c:f>Length_all!$R$50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Length_all!$R$51:$R$71</c:f>
              <c:numCache>
                <c:formatCode>General</c:formatCode>
                <c:ptCount val="21"/>
                <c:pt idx="1">
                  <c:v>2.7400000000000011</c:v>
                </c:pt>
                <c:pt idx="2">
                  <c:v>0.33999999999999808</c:v>
                </c:pt>
                <c:pt idx="3">
                  <c:v>2.8800000000000003</c:v>
                </c:pt>
                <c:pt idx="4">
                  <c:v>0.70000000000000062</c:v>
                </c:pt>
                <c:pt idx="5">
                  <c:v>0.46000000000000041</c:v>
                </c:pt>
                <c:pt idx="6">
                  <c:v>1.2999999999999989</c:v>
                </c:pt>
                <c:pt idx="7">
                  <c:v>1.140000000000001</c:v>
                </c:pt>
                <c:pt idx="8">
                  <c:v>-3.0600000000000005</c:v>
                </c:pt>
                <c:pt idx="9">
                  <c:v>0</c:v>
                </c:pt>
                <c:pt idx="10">
                  <c:v>8.0000000000000071E-2</c:v>
                </c:pt>
                <c:pt idx="11">
                  <c:v>0.16000000000000014</c:v>
                </c:pt>
                <c:pt idx="12">
                  <c:v>-0.9000000000000008</c:v>
                </c:pt>
                <c:pt idx="13">
                  <c:v>-1.6799999999999993</c:v>
                </c:pt>
                <c:pt idx="14">
                  <c:v>-1.0000000000000009</c:v>
                </c:pt>
                <c:pt idx="15">
                  <c:v>-2.4399999999999986</c:v>
                </c:pt>
                <c:pt idx="16">
                  <c:v>-3.8</c:v>
                </c:pt>
                <c:pt idx="17">
                  <c:v>-2.02</c:v>
                </c:pt>
                <c:pt idx="18">
                  <c:v>0.53999999999999992</c:v>
                </c:pt>
                <c:pt idx="19">
                  <c:v>1.26</c:v>
                </c:pt>
                <c:pt idx="20">
                  <c:v>0.54000000000000048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E35-4687-9102-B101E0704BF4}"/>
            </c:ext>
          </c:extLst>
        </c:ser>
        <c:ser>
          <c:idx val="17"/>
          <c:order val="17"/>
          <c:tx>
            <c:strRef>
              <c:f>Length_all!$S$50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Length_all!$S$51:$S$71</c:f>
              <c:numCache>
                <c:formatCode>General</c:formatCode>
                <c:ptCount val="21"/>
                <c:pt idx="1">
                  <c:v>3.7199999999999989</c:v>
                </c:pt>
                <c:pt idx="2">
                  <c:v>0.3400000000000003</c:v>
                </c:pt>
                <c:pt idx="3">
                  <c:v>2.1399999999999997</c:v>
                </c:pt>
                <c:pt idx="4">
                  <c:v>1.9400000000000017</c:v>
                </c:pt>
                <c:pt idx="5">
                  <c:v>-1.0600000000000009</c:v>
                </c:pt>
                <c:pt idx="6">
                  <c:v>-1.6799999999999993</c:v>
                </c:pt>
                <c:pt idx="7">
                  <c:v>-1.7800000000000016</c:v>
                </c:pt>
                <c:pt idx="8">
                  <c:v>-4.0999999999999988</c:v>
                </c:pt>
                <c:pt idx="9">
                  <c:v>-1.9399999999999995</c:v>
                </c:pt>
                <c:pt idx="10">
                  <c:v>4.0000000000000036E-2</c:v>
                </c:pt>
                <c:pt idx="11">
                  <c:v>7.9999999999998961E-2</c:v>
                </c:pt>
                <c:pt idx="12">
                  <c:v>-6.0000000000000053E-2</c:v>
                </c:pt>
                <c:pt idx="13">
                  <c:v>-0.13999999999999901</c:v>
                </c:pt>
                <c:pt idx="14">
                  <c:v>-0.36000000000000032</c:v>
                </c:pt>
                <c:pt idx="15">
                  <c:v>0.42000000000000037</c:v>
                </c:pt>
                <c:pt idx="16">
                  <c:v>-0.18000000000000016</c:v>
                </c:pt>
                <c:pt idx="17">
                  <c:v>0.35999999999999921</c:v>
                </c:pt>
                <c:pt idx="18">
                  <c:v>6.0000000000000053E-2</c:v>
                </c:pt>
                <c:pt idx="19">
                  <c:v>0.42000000000000037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E35-4687-9102-B101E0704BF4}"/>
            </c:ext>
          </c:extLst>
        </c:ser>
        <c:ser>
          <c:idx val="18"/>
          <c:order val="18"/>
          <c:tx>
            <c:strRef>
              <c:f>Length_all!$T$50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Length_all!$T$51:$T$71</c:f>
              <c:numCache>
                <c:formatCode>General</c:formatCode>
                <c:ptCount val="21"/>
                <c:pt idx="1">
                  <c:v>-0.25999999999999912</c:v>
                </c:pt>
                <c:pt idx="2">
                  <c:v>-0.32000000000000028</c:v>
                </c:pt>
                <c:pt idx="3">
                  <c:v>0.73999999999999955</c:v>
                </c:pt>
                <c:pt idx="4">
                  <c:v>0.78000000000000069</c:v>
                </c:pt>
                <c:pt idx="5">
                  <c:v>5.1199999999999983</c:v>
                </c:pt>
                <c:pt idx="6">
                  <c:v>6.7000000000000011</c:v>
                </c:pt>
                <c:pt idx="7">
                  <c:v>-2.220000000000002</c:v>
                </c:pt>
                <c:pt idx="8">
                  <c:v>-3.0799999999999983</c:v>
                </c:pt>
                <c:pt idx="9">
                  <c:v>-0.62000000000000055</c:v>
                </c:pt>
                <c:pt idx="10">
                  <c:v>1.8799999999999994</c:v>
                </c:pt>
                <c:pt idx="11">
                  <c:v>-8.0000000000000071E-2</c:v>
                </c:pt>
                <c:pt idx="12">
                  <c:v>-1.4599999999999991</c:v>
                </c:pt>
                <c:pt idx="13">
                  <c:v>-1.080000000000001</c:v>
                </c:pt>
                <c:pt idx="14">
                  <c:v>0.86000000000000076</c:v>
                </c:pt>
                <c:pt idx="15">
                  <c:v>0.14000000000000012</c:v>
                </c:pt>
                <c:pt idx="16">
                  <c:v>-0.62000000000000055</c:v>
                </c:pt>
                <c:pt idx="17">
                  <c:v>-2.899999999999999</c:v>
                </c:pt>
                <c:pt idx="18">
                  <c:v>-0.18000000000000016</c:v>
                </c:pt>
                <c:pt idx="19">
                  <c:v>0.19999999999999907</c:v>
                </c:pt>
                <c:pt idx="20">
                  <c:v>8.0000000000000071E-2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E35-4687-9102-B101E0704BF4}"/>
            </c:ext>
          </c:extLst>
        </c:ser>
        <c:ser>
          <c:idx val="19"/>
          <c:order val="19"/>
          <c:tx>
            <c:strRef>
              <c:f>Length_all!$U$50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Length_all!$U$51:$U$71</c:f>
              <c:numCache>
                <c:formatCode>General</c:formatCode>
                <c:ptCount val="21"/>
                <c:pt idx="1">
                  <c:v>0.94000000000000083</c:v>
                </c:pt>
                <c:pt idx="2">
                  <c:v>1.8999999999999995</c:v>
                </c:pt>
                <c:pt idx="3">
                  <c:v>2.2599999999999998</c:v>
                </c:pt>
                <c:pt idx="4">
                  <c:v>0.88000000000000078</c:v>
                </c:pt>
                <c:pt idx="5">
                  <c:v>0.30000000000000027</c:v>
                </c:pt>
                <c:pt idx="6">
                  <c:v>8.0000000000000071E-2</c:v>
                </c:pt>
                <c:pt idx="7">
                  <c:v>0.11999999999999789</c:v>
                </c:pt>
                <c:pt idx="8">
                  <c:v>0.48000000000000043</c:v>
                </c:pt>
                <c:pt idx="9">
                  <c:v>-0.83999999999999853</c:v>
                </c:pt>
                <c:pt idx="10">
                  <c:v>-0.86000000000000076</c:v>
                </c:pt>
                <c:pt idx="11">
                  <c:v>-1.2000000000000011</c:v>
                </c:pt>
                <c:pt idx="12">
                  <c:v>-0.21999999999999797</c:v>
                </c:pt>
                <c:pt idx="13">
                  <c:v>-1.6000000000000014</c:v>
                </c:pt>
                <c:pt idx="14">
                  <c:v>-1.5799999999999992</c:v>
                </c:pt>
                <c:pt idx="15">
                  <c:v>-1.2600000000000011</c:v>
                </c:pt>
                <c:pt idx="16">
                  <c:v>-1.319999999999999</c:v>
                </c:pt>
                <c:pt idx="17">
                  <c:v>-0.14000000000000012</c:v>
                </c:pt>
                <c:pt idx="18">
                  <c:v>-2.2199999999999998</c:v>
                </c:pt>
                <c:pt idx="19">
                  <c:v>-3.2600000000000007</c:v>
                </c:pt>
                <c:pt idx="20">
                  <c:v>-2.34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BF-40C8-BD37-486F878C6360}"/>
            </c:ext>
          </c:extLst>
        </c:ser>
        <c:ser>
          <c:idx val="20"/>
          <c:order val="20"/>
          <c:tx>
            <c:strRef>
              <c:f>Length_all!$V$50</c:f>
              <c:strCache>
                <c:ptCount val="1"/>
                <c:pt idx="0">
                  <c:v>avg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Length_all!$A$51:$A$71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5.0000038429937228E-2</c:v>
                </c:pt>
                <c:pt idx="2">
                  <c:v>0.10000007685987446</c:v>
                </c:pt>
                <c:pt idx="3">
                  <c:v>0.15000011528981169</c:v>
                </c:pt>
                <c:pt idx="4">
                  <c:v>0.20000015371974891</c:v>
                </c:pt>
                <c:pt idx="5">
                  <c:v>0.24999980785031387</c:v>
                </c:pt>
                <c:pt idx="6">
                  <c:v>0.29999984628025106</c:v>
                </c:pt>
                <c:pt idx="7">
                  <c:v>0.34999988471018834</c:v>
                </c:pt>
                <c:pt idx="8">
                  <c:v>0.39999992314012556</c:v>
                </c:pt>
                <c:pt idx="9">
                  <c:v>0.44999996157006278</c:v>
                </c:pt>
                <c:pt idx="10">
                  <c:v>0.5</c:v>
                </c:pt>
                <c:pt idx="11">
                  <c:v>0.55000003842993717</c:v>
                </c:pt>
                <c:pt idx="12">
                  <c:v>0.60000007685987444</c:v>
                </c:pt>
                <c:pt idx="13">
                  <c:v>0.64999973099043939</c:v>
                </c:pt>
                <c:pt idx="14">
                  <c:v>0.69999976942037667</c:v>
                </c:pt>
                <c:pt idx="15">
                  <c:v>0.74999980785031395</c:v>
                </c:pt>
                <c:pt idx="16">
                  <c:v>0.79999984628025111</c:v>
                </c:pt>
                <c:pt idx="17">
                  <c:v>0.84999988471018839</c:v>
                </c:pt>
                <c:pt idx="18">
                  <c:v>0.89999992314012556</c:v>
                </c:pt>
                <c:pt idx="19">
                  <c:v>0.94999996157006283</c:v>
                </c:pt>
                <c:pt idx="20">
                  <c:v>1</c:v>
                </c:pt>
              </c:numCache>
            </c:numRef>
          </c:xVal>
          <c:yVal>
            <c:numRef>
              <c:f>Length_all!$V$51:$V$71</c:f>
              <c:numCache>
                <c:formatCode>General</c:formatCode>
                <c:ptCount val="21"/>
                <c:pt idx="1">
                  <c:v>1.8568421052631578</c:v>
                </c:pt>
                <c:pt idx="2">
                  <c:v>1.1778947368421055</c:v>
                </c:pt>
                <c:pt idx="3">
                  <c:v>1.7810526315789472</c:v>
                </c:pt>
                <c:pt idx="4">
                  <c:v>1.2515789473684211</c:v>
                </c:pt>
                <c:pt idx="5">
                  <c:v>1.013684210526316</c:v>
                </c:pt>
                <c:pt idx="6">
                  <c:v>1.2010526315789469</c:v>
                </c:pt>
                <c:pt idx="7">
                  <c:v>1.0526315789473554E-2</c:v>
                </c:pt>
                <c:pt idx="8">
                  <c:v>-0.24842105263157857</c:v>
                </c:pt>
                <c:pt idx="9">
                  <c:v>-0.49263157894736848</c:v>
                </c:pt>
                <c:pt idx="10">
                  <c:v>-5.7894736842104944E-2</c:v>
                </c:pt>
                <c:pt idx="11">
                  <c:v>-0.30947368421052679</c:v>
                </c:pt>
                <c:pt idx="12">
                  <c:v>-0.46842105263157885</c:v>
                </c:pt>
                <c:pt idx="13">
                  <c:v>-0.66315789473684195</c:v>
                </c:pt>
                <c:pt idx="14">
                  <c:v>-0.4852631578947369</c:v>
                </c:pt>
                <c:pt idx="15">
                  <c:v>-0.88842105263157867</c:v>
                </c:pt>
                <c:pt idx="16">
                  <c:v>-1.5515789473684209</c:v>
                </c:pt>
                <c:pt idx="17">
                  <c:v>-1.3894736842105266</c:v>
                </c:pt>
                <c:pt idx="18">
                  <c:v>-0.85684210526315818</c:v>
                </c:pt>
                <c:pt idx="19">
                  <c:v>-0.68736842105263152</c:v>
                </c:pt>
                <c:pt idx="20">
                  <c:v>-0.71789473684210514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B3-4846-B915-8FDD7FE87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08816"/>
        <c:axId val="454015056"/>
      </c:scatterChart>
      <c:valAx>
        <c:axId val="45400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15056"/>
        <c:crosses val="autoZero"/>
        <c:crossBetween val="midCat"/>
      </c:valAx>
      <c:valAx>
        <c:axId val="45401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00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'2_length'!$C$2</c:f>
              <c:strCache>
                <c:ptCount val="1"/>
                <c:pt idx="0">
                  <c:v> Max.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'2_length'!$B$3:$B$23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4.9999980548690322E-2</c:v>
                </c:pt>
                <c:pt idx="2">
                  <c:v>9.9999961097380644E-2</c:v>
                </c:pt>
                <c:pt idx="3">
                  <c:v>0.14999994164607094</c:v>
                </c:pt>
                <c:pt idx="4">
                  <c:v>0.19999992219476129</c:v>
                </c:pt>
                <c:pt idx="5">
                  <c:v>0.2499999027434516</c:v>
                </c:pt>
                <c:pt idx="6">
                  <c:v>0.29999988329214189</c:v>
                </c:pt>
                <c:pt idx="7">
                  <c:v>0.34999986384083226</c:v>
                </c:pt>
                <c:pt idx="8">
                  <c:v>0.39999984438952257</c:v>
                </c:pt>
                <c:pt idx="9">
                  <c:v>0.45000021396440637</c:v>
                </c:pt>
                <c:pt idx="10">
                  <c:v>0.50000019451309674</c:v>
                </c:pt>
                <c:pt idx="11">
                  <c:v>0.55000017506178711</c:v>
                </c:pt>
                <c:pt idx="12">
                  <c:v>0.60000015561047737</c:v>
                </c:pt>
                <c:pt idx="13">
                  <c:v>0.65000013615916763</c:v>
                </c:pt>
                <c:pt idx="14">
                  <c:v>0.700000116707858</c:v>
                </c:pt>
                <c:pt idx="15">
                  <c:v>0.75000009725654837</c:v>
                </c:pt>
                <c:pt idx="16">
                  <c:v>0.80000007780523863</c:v>
                </c:pt>
                <c:pt idx="17">
                  <c:v>0.850000058353929</c:v>
                </c:pt>
                <c:pt idx="18">
                  <c:v>0.90000003890261926</c:v>
                </c:pt>
                <c:pt idx="19">
                  <c:v>0.95000001945130952</c:v>
                </c:pt>
                <c:pt idx="20">
                  <c:v>1</c:v>
                </c:pt>
              </c:numCache>
            </c:numRef>
          </c:xVal>
          <c:yVal>
            <c:numRef>
              <c:f>'2_length'!$C$3:$C$23</c:f>
              <c:numCache>
                <c:formatCode>General</c:formatCode>
                <c:ptCount val="21"/>
                <c:pt idx="0">
                  <c:v>0.29199999999999998</c:v>
                </c:pt>
                <c:pt idx="1">
                  <c:v>0.42399999999999999</c:v>
                </c:pt>
                <c:pt idx="2">
                  <c:v>0.67</c:v>
                </c:pt>
                <c:pt idx="3">
                  <c:v>0.79200000000000004</c:v>
                </c:pt>
                <c:pt idx="4">
                  <c:v>0.88800000000000001</c:v>
                </c:pt>
                <c:pt idx="5">
                  <c:v>0.878</c:v>
                </c:pt>
                <c:pt idx="6">
                  <c:v>0.79</c:v>
                </c:pt>
                <c:pt idx="7">
                  <c:v>0.78200000000000003</c:v>
                </c:pt>
                <c:pt idx="8">
                  <c:v>0.67300000000000004</c:v>
                </c:pt>
                <c:pt idx="9">
                  <c:v>0.68200000000000005</c:v>
                </c:pt>
                <c:pt idx="10">
                  <c:v>0.80900000000000005</c:v>
                </c:pt>
                <c:pt idx="11">
                  <c:v>0.80100000000000005</c:v>
                </c:pt>
                <c:pt idx="12">
                  <c:v>0.63</c:v>
                </c:pt>
                <c:pt idx="13">
                  <c:v>0.59399999999999997</c:v>
                </c:pt>
                <c:pt idx="14">
                  <c:v>0.52800000000000002</c:v>
                </c:pt>
                <c:pt idx="15">
                  <c:v>0.50600000000000001</c:v>
                </c:pt>
                <c:pt idx="16">
                  <c:v>0.44900000000000001</c:v>
                </c:pt>
                <c:pt idx="17">
                  <c:v>0.41299999999999998</c:v>
                </c:pt>
                <c:pt idx="18">
                  <c:v>0.35699999999999998</c:v>
                </c:pt>
                <c:pt idx="19">
                  <c:v>0.26700000000000002</c:v>
                </c:pt>
                <c:pt idx="20">
                  <c:v>0.20300000000000001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CA-4D28-A662-6BD7D6BC70B2}"/>
            </c:ext>
          </c:extLst>
        </c:ser>
        <c:ser>
          <c:idx val="1"/>
          <c:order val="1"/>
          <c:tx>
            <c:strRef>
              <c:f>'2_length'!$D$2</c:f>
              <c:strCache>
                <c:ptCount val="1"/>
                <c:pt idx="0">
                  <c:v> Mean Elevation [m]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'2_length'!$B$3:$B$23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4.9999980548690322E-2</c:v>
                </c:pt>
                <c:pt idx="2">
                  <c:v>9.9999961097380644E-2</c:v>
                </c:pt>
                <c:pt idx="3">
                  <c:v>0.14999994164607094</c:v>
                </c:pt>
                <c:pt idx="4">
                  <c:v>0.19999992219476129</c:v>
                </c:pt>
                <c:pt idx="5">
                  <c:v>0.2499999027434516</c:v>
                </c:pt>
                <c:pt idx="6">
                  <c:v>0.29999988329214189</c:v>
                </c:pt>
                <c:pt idx="7">
                  <c:v>0.34999986384083226</c:v>
                </c:pt>
                <c:pt idx="8">
                  <c:v>0.39999984438952257</c:v>
                </c:pt>
                <c:pt idx="9">
                  <c:v>0.45000021396440637</c:v>
                </c:pt>
                <c:pt idx="10">
                  <c:v>0.50000019451309674</c:v>
                </c:pt>
                <c:pt idx="11">
                  <c:v>0.55000017506178711</c:v>
                </c:pt>
                <c:pt idx="12">
                  <c:v>0.60000015561047737</c:v>
                </c:pt>
                <c:pt idx="13">
                  <c:v>0.65000013615916763</c:v>
                </c:pt>
                <c:pt idx="14">
                  <c:v>0.700000116707858</c:v>
                </c:pt>
                <c:pt idx="15">
                  <c:v>0.75000009725654837</c:v>
                </c:pt>
                <c:pt idx="16">
                  <c:v>0.80000007780523863</c:v>
                </c:pt>
                <c:pt idx="17">
                  <c:v>0.850000058353929</c:v>
                </c:pt>
                <c:pt idx="18">
                  <c:v>0.90000003890261926</c:v>
                </c:pt>
                <c:pt idx="19">
                  <c:v>0.95000001945130952</c:v>
                </c:pt>
                <c:pt idx="20">
                  <c:v>1</c:v>
                </c:pt>
              </c:numCache>
            </c:numRef>
          </c:xVal>
          <c:yVal>
            <c:numRef>
              <c:f>'2_length'!$D$3:$D$23</c:f>
              <c:numCache>
                <c:formatCode>General</c:formatCode>
                <c:ptCount val="21"/>
                <c:pt idx="0">
                  <c:v>0.23</c:v>
                </c:pt>
                <c:pt idx="1">
                  <c:v>0.29799999999999999</c:v>
                </c:pt>
                <c:pt idx="2">
                  <c:v>0.503</c:v>
                </c:pt>
                <c:pt idx="3">
                  <c:v>0.70899999999999996</c:v>
                </c:pt>
                <c:pt idx="4">
                  <c:v>0.81799999999999995</c:v>
                </c:pt>
                <c:pt idx="5">
                  <c:v>0.80300000000000005</c:v>
                </c:pt>
                <c:pt idx="6">
                  <c:v>0.71899999999999997</c:v>
                </c:pt>
                <c:pt idx="7">
                  <c:v>0.621</c:v>
                </c:pt>
                <c:pt idx="8">
                  <c:v>0.57499999999999996</c:v>
                </c:pt>
                <c:pt idx="9">
                  <c:v>0.54100000000000004</c:v>
                </c:pt>
                <c:pt idx="10">
                  <c:v>0.67800000000000005</c:v>
                </c:pt>
                <c:pt idx="11">
                  <c:v>0.61599999999999999</c:v>
                </c:pt>
                <c:pt idx="12">
                  <c:v>0.55800000000000005</c:v>
                </c:pt>
                <c:pt idx="13">
                  <c:v>0.51100000000000001</c:v>
                </c:pt>
                <c:pt idx="14">
                  <c:v>0.48499999999999999</c:v>
                </c:pt>
                <c:pt idx="15">
                  <c:v>0.432</c:v>
                </c:pt>
                <c:pt idx="16">
                  <c:v>0.36599999999999999</c:v>
                </c:pt>
                <c:pt idx="17">
                  <c:v>0.35199999999999998</c:v>
                </c:pt>
                <c:pt idx="18">
                  <c:v>0.29499999999999998</c:v>
                </c:pt>
                <c:pt idx="19">
                  <c:v>0.17399999999999999</c:v>
                </c:pt>
                <c:pt idx="20">
                  <c:v>0.15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CA-4D28-A662-6BD7D6BC70B2}"/>
            </c:ext>
          </c:extLst>
        </c:ser>
        <c:ser>
          <c:idx val="2"/>
          <c:order val="2"/>
          <c:tx>
            <c:strRef>
              <c:f>'2_length'!$E$2</c:f>
              <c:strCache>
                <c:ptCount val="1"/>
                <c:pt idx="0">
                  <c:v> Min.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'2_length'!$B$3:$B$23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4.9999980548690322E-2</c:v>
                </c:pt>
                <c:pt idx="2">
                  <c:v>9.9999961097380644E-2</c:v>
                </c:pt>
                <c:pt idx="3">
                  <c:v>0.14999994164607094</c:v>
                </c:pt>
                <c:pt idx="4">
                  <c:v>0.19999992219476129</c:v>
                </c:pt>
                <c:pt idx="5">
                  <c:v>0.2499999027434516</c:v>
                </c:pt>
                <c:pt idx="6">
                  <c:v>0.29999988329214189</c:v>
                </c:pt>
                <c:pt idx="7">
                  <c:v>0.34999986384083226</c:v>
                </c:pt>
                <c:pt idx="8">
                  <c:v>0.39999984438952257</c:v>
                </c:pt>
                <c:pt idx="9">
                  <c:v>0.45000021396440637</c:v>
                </c:pt>
                <c:pt idx="10">
                  <c:v>0.50000019451309674</c:v>
                </c:pt>
                <c:pt idx="11">
                  <c:v>0.55000017506178711</c:v>
                </c:pt>
                <c:pt idx="12">
                  <c:v>0.60000015561047737</c:v>
                </c:pt>
                <c:pt idx="13">
                  <c:v>0.65000013615916763</c:v>
                </c:pt>
                <c:pt idx="14">
                  <c:v>0.700000116707858</c:v>
                </c:pt>
                <c:pt idx="15">
                  <c:v>0.75000009725654837</c:v>
                </c:pt>
                <c:pt idx="16">
                  <c:v>0.80000007780523863</c:v>
                </c:pt>
                <c:pt idx="17">
                  <c:v>0.850000058353929</c:v>
                </c:pt>
                <c:pt idx="18">
                  <c:v>0.90000003890261926</c:v>
                </c:pt>
                <c:pt idx="19">
                  <c:v>0.95000001945130952</c:v>
                </c:pt>
                <c:pt idx="20">
                  <c:v>1</c:v>
                </c:pt>
              </c:numCache>
            </c:numRef>
          </c:xVal>
          <c:yVal>
            <c:numRef>
              <c:f>'2_length'!$E$3:$E$23</c:f>
              <c:numCache>
                <c:formatCode>General</c:formatCode>
                <c:ptCount val="21"/>
                <c:pt idx="0">
                  <c:v>0.111</c:v>
                </c:pt>
                <c:pt idx="1">
                  <c:v>0.21099999999999999</c:v>
                </c:pt>
                <c:pt idx="2">
                  <c:v>0.35899999999999999</c:v>
                </c:pt>
                <c:pt idx="3">
                  <c:v>0.55300000000000005</c:v>
                </c:pt>
                <c:pt idx="4">
                  <c:v>0.73299999999999998</c:v>
                </c:pt>
                <c:pt idx="5">
                  <c:v>0.74099999999999999</c:v>
                </c:pt>
                <c:pt idx="6">
                  <c:v>0.621</c:v>
                </c:pt>
                <c:pt idx="7">
                  <c:v>0.55700000000000005</c:v>
                </c:pt>
                <c:pt idx="8">
                  <c:v>0.45300000000000001</c:v>
                </c:pt>
                <c:pt idx="9">
                  <c:v>0.39300000000000002</c:v>
                </c:pt>
                <c:pt idx="10">
                  <c:v>0.53500000000000003</c:v>
                </c:pt>
                <c:pt idx="11">
                  <c:v>0.52</c:v>
                </c:pt>
                <c:pt idx="12">
                  <c:v>0.502</c:v>
                </c:pt>
                <c:pt idx="13">
                  <c:v>0.46300000000000002</c:v>
                </c:pt>
                <c:pt idx="14">
                  <c:v>0.44400000000000001</c:v>
                </c:pt>
                <c:pt idx="15">
                  <c:v>0.36899999999999999</c:v>
                </c:pt>
                <c:pt idx="16">
                  <c:v>0.28499999999999998</c:v>
                </c:pt>
                <c:pt idx="17">
                  <c:v>0.27100000000000002</c:v>
                </c:pt>
                <c:pt idx="18">
                  <c:v>0.23400000000000001</c:v>
                </c:pt>
                <c:pt idx="19">
                  <c:v>0.107</c:v>
                </c:pt>
                <c:pt idx="20">
                  <c:v>0.107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55744"/>
        <c:axId val="703956576"/>
      </c:scatterChart>
      <c:scatterChart>
        <c:scatterStyle val="smoothMarker"/>
        <c:varyColors val="0"/>
        <c:ser>
          <c:idx val="3"/>
          <c:order val="3"/>
          <c:tx>
            <c:strRef>
              <c:f>'2_length'!$G$2</c:f>
              <c:strCache>
                <c:ptCount val="1"/>
                <c:pt idx="0">
                  <c:v>slope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'2_length'!$B$3:$B$23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4.9999980548690322E-2</c:v>
                </c:pt>
                <c:pt idx="2">
                  <c:v>9.9999961097380644E-2</c:v>
                </c:pt>
                <c:pt idx="3">
                  <c:v>0.14999994164607094</c:v>
                </c:pt>
                <c:pt idx="4">
                  <c:v>0.19999992219476129</c:v>
                </c:pt>
                <c:pt idx="5">
                  <c:v>0.2499999027434516</c:v>
                </c:pt>
                <c:pt idx="6">
                  <c:v>0.29999988329214189</c:v>
                </c:pt>
                <c:pt idx="7">
                  <c:v>0.34999986384083226</c:v>
                </c:pt>
                <c:pt idx="8">
                  <c:v>0.39999984438952257</c:v>
                </c:pt>
                <c:pt idx="9">
                  <c:v>0.45000021396440637</c:v>
                </c:pt>
                <c:pt idx="10">
                  <c:v>0.50000019451309674</c:v>
                </c:pt>
                <c:pt idx="11">
                  <c:v>0.55000017506178711</c:v>
                </c:pt>
                <c:pt idx="12">
                  <c:v>0.60000015561047737</c:v>
                </c:pt>
                <c:pt idx="13">
                  <c:v>0.65000013615916763</c:v>
                </c:pt>
                <c:pt idx="14">
                  <c:v>0.700000116707858</c:v>
                </c:pt>
                <c:pt idx="15">
                  <c:v>0.75000009725654837</c:v>
                </c:pt>
                <c:pt idx="16">
                  <c:v>0.80000007780523863</c:v>
                </c:pt>
                <c:pt idx="17">
                  <c:v>0.850000058353929</c:v>
                </c:pt>
                <c:pt idx="18">
                  <c:v>0.90000003890261926</c:v>
                </c:pt>
                <c:pt idx="19">
                  <c:v>0.95000001945130952</c:v>
                </c:pt>
                <c:pt idx="20">
                  <c:v>1</c:v>
                </c:pt>
              </c:numCache>
            </c:numRef>
          </c:xVal>
          <c:yVal>
            <c:numRef>
              <c:f>'2_length'!$G$3:$G$23</c:f>
              <c:numCache>
                <c:formatCode>General</c:formatCode>
                <c:ptCount val="21"/>
                <c:pt idx="1">
                  <c:v>1.3599999999999994</c:v>
                </c:pt>
                <c:pt idx="2">
                  <c:v>4.0999999999999996</c:v>
                </c:pt>
                <c:pt idx="3">
                  <c:v>4.1199999999999992</c:v>
                </c:pt>
                <c:pt idx="4">
                  <c:v>2.1799999999999997</c:v>
                </c:pt>
                <c:pt idx="5">
                  <c:v>-0.29999999999999805</c:v>
                </c:pt>
                <c:pt idx="6">
                  <c:v>-1.6800000000000015</c:v>
                </c:pt>
                <c:pt idx="7">
                  <c:v>-1.9599999999999995</c:v>
                </c:pt>
                <c:pt idx="8">
                  <c:v>-0.92000000000000082</c:v>
                </c:pt>
                <c:pt idx="9">
                  <c:v>-0.67999999999999838</c:v>
                </c:pt>
                <c:pt idx="10">
                  <c:v>2.74</c:v>
                </c:pt>
                <c:pt idx="11">
                  <c:v>-1.2400000000000011</c:v>
                </c:pt>
                <c:pt idx="12">
                  <c:v>-1.1599999999999988</c:v>
                </c:pt>
                <c:pt idx="13">
                  <c:v>-0.94000000000000083</c:v>
                </c:pt>
                <c:pt idx="14">
                  <c:v>-0.52000000000000046</c:v>
                </c:pt>
                <c:pt idx="15">
                  <c:v>-1.0599999999999998</c:v>
                </c:pt>
                <c:pt idx="16">
                  <c:v>-1.32</c:v>
                </c:pt>
                <c:pt idx="17">
                  <c:v>-0.28000000000000025</c:v>
                </c:pt>
                <c:pt idx="18">
                  <c:v>-1.1399999999999999</c:v>
                </c:pt>
                <c:pt idx="19">
                  <c:v>-2.42</c:v>
                </c:pt>
                <c:pt idx="20">
                  <c:v>-0.47999999999999987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106128"/>
        <c:axId val="294098224"/>
      </c:scatterChart>
      <c:valAx>
        <c:axId val="70395574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6576"/>
        <c:crosses val="autoZero"/>
        <c:crossBetween val="midCat"/>
        <c:majorUnit val="0.1"/>
      </c:valAx>
      <c:valAx>
        <c:axId val="703956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5744"/>
        <c:crosses val="autoZero"/>
        <c:crossBetween val="midCat"/>
        <c:majorUnit val="0.1"/>
      </c:valAx>
      <c:valAx>
        <c:axId val="294098224"/>
        <c:scaling>
          <c:orientation val="minMax"/>
          <c:max val="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106128"/>
        <c:crosses val="max"/>
        <c:crossBetween val="midCat"/>
      </c:valAx>
      <c:valAx>
        <c:axId val="29410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09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'2_width'!$C$2</c:f>
              <c:strCache>
                <c:ptCount val="1"/>
                <c:pt idx="0">
                  <c:v> Max.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'2_width'!$C$3:$C$23</c:f>
              <c:numCache>
                <c:formatCode>General</c:formatCode>
                <c:ptCount val="21"/>
                <c:pt idx="0">
                  <c:v>0.54700000000000004</c:v>
                </c:pt>
                <c:pt idx="1">
                  <c:v>0.56499999999999995</c:v>
                </c:pt>
                <c:pt idx="2">
                  <c:v>0.628</c:v>
                </c:pt>
                <c:pt idx="3">
                  <c:v>0.74</c:v>
                </c:pt>
                <c:pt idx="4">
                  <c:v>0.79800000000000004</c:v>
                </c:pt>
                <c:pt idx="5">
                  <c:v>0.90700000000000003</c:v>
                </c:pt>
                <c:pt idx="6">
                  <c:v>0.95799999999999996</c:v>
                </c:pt>
                <c:pt idx="7">
                  <c:v>0.95899999999999996</c:v>
                </c:pt>
                <c:pt idx="8">
                  <c:v>0.94599999999999995</c:v>
                </c:pt>
                <c:pt idx="9">
                  <c:v>0.85399999999999998</c:v>
                </c:pt>
                <c:pt idx="10">
                  <c:v>0.80500000000000005</c:v>
                </c:pt>
                <c:pt idx="11">
                  <c:v>0.79100000000000004</c:v>
                </c:pt>
                <c:pt idx="12">
                  <c:v>0.71899999999999997</c:v>
                </c:pt>
                <c:pt idx="13">
                  <c:v>0.73299999999999998</c:v>
                </c:pt>
                <c:pt idx="14">
                  <c:v>0.73599999999999999</c:v>
                </c:pt>
                <c:pt idx="15">
                  <c:v>0.67900000000000005</c:v>
                </c:pt>
                <c:pt idx="16">
                  <c:v>0.51300000000000001</c:v>
                </c:pt>
                <c:pt idx="17">
                  <c:v>0.47399999999999998</c:v>
                </c:pt>
                <c:pt idx="18">
                  <c:v>0.40100000000000002</c:v>
                </c:pt>
                <c:pt idx="19">
                  <c:v>0.307</c:v>
                </c:pt>
                <c:pt idx="20">
                  <c:v>0.221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CA-4D28-A662-6BD7D6BC70B2}"/>
            </c:ext>
          </c:extLst>
        </c:ser>
        <c:ser>
          <c:idx val="1"/>
          <c:order val="1"/>
          <c:tx>
            <c:strRef>
              <c:f>'2_width'!$D$2</c:f>
              <c:strCache>
                <c:ptCount val="1"/>
                <c:pt idx="0">
                  <c:v> Mean Elevation [m]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'2_width'!$D$3:$D$23</c:f>
              <c:numCache>
                <c:formatCode>General</c:formatCode>
                <c:ptCount val="21"/>
                <c:pt idx="0">
                  <c:v>0.48699999999999999</c:v>
                </c:pt>
                <c:pt idx="1">
                  <c:v>0.51600000000000001</c:v>
                </c:pt>
                <c:pt idx="2">
                  <c:v>0.57199999999999995</c:v>
                </c:pt>
                <c:pt idx="3">
                  <c:v>0.66900000000000004</c:v>
                </c:pt>
                <c:pt idx="4">
                  <c:v>0.745</c:v>
                </c:pt>
                <c:pt idx="5">
                  <c:v>0.82899999999999996</c:v>
                </c:pt>
                <c:pt idx="6">
                  <c:v>0.90700000000000003</c:v>
                </c:pt>
                <c:pt idx="7">
                  <c:v>0.89600000000000002</c:v>
                </c:pt>
                <c:pt idx="8">
                  <c:v>0.85199999999999998</c:v>
                </c:pt>
                <c:pt idx="9">
                  <c:v>0.80400000000000005</c:v>
                </c:pt>
                <c:pt idx="10">
                  <c:v>0.78100000000000003</c:v>
                </c:pt>
                <c:pt idx="11">
                  <c:v>0.745</c:v>
                </c:pt>
                <c:pt idx="12">
                  <c:v>0.66200000000000003</c:v>
                </c:pt>
                <c:pt idx="13">
                  <c:v>0.66400000000000003</c:v>
                </c:pt>
                <c:pt idx="14">
                  <c:v>0.63600000000000001</c:v>
                </c:pt>
                <c:pt idx="15">
                  <c:v>0.51100000000000001</c:v>
                </c:pt>
                <c:pt idx="16">
                  <c:v>0.43</c:v>
                </c:pt>
                <c:pt idx="17">
                  <c:v>0.38100000000000001</c:v>
                </c:pt>
                <c:pt idx="18">
                  <c:v>0.32300000000000001</c:v>
                </c:pt>
                <c:pt idx="19">
                  <c:v>0.24399999999999999</c:v>
                </c:pt>
                <c:pt idx="20">
                  <c:v>0.16500000000000001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CA-4D28-A662-6BD7D6BC70B2}"/>
            </c:ext>
          </c:extLst>
        </c:ser>
        <c:ser>
          <c:idx val="2"/>
          <c:order val="2"/>
          <c:tx>
            <c:strRef>
              <c:f>'2_width'!$E$2</c:f>
              <c:strCache>
                <c:ptCount val="1"/>
                <c:pt idx="0">
                  <c:v> Min.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'2_width'!$E$3:$E$23</c:f>
              <c:numCache>
                <c:formatCode>General</c:formatCode>
                <c:ptCount val="21"/>
                <c:pt idx="0">
                  <c:v>0.44700000000000001</c:v>
                </c:pt>
                <c:pt idx="1">
                  <c:v>0.47299999999999998</c:v>
                </c:pt>
                <c:pt idx="2">
                  <c:v>0.51700000000000002</c:v>
                </c:pt>
                <c:pt idx="3">
                  <c:v>0.59899999999999998</c:v>
                </c:pt>
                <c:pt idx="4">
                  <c:v>0.68300000000000005</c:v>
                </c:pt>
                <c:pt idx="5">
                  <c:v>0.76200000000000001</c:v>
                </c:pt>
                <c:pt idx="6">
                  <c:v>0.84799999999999998</c:v>
                </c:pt>
                <c:pt idx="7">
                  <c:v>0.82699999999999996</c:v>
                </c:pt>
                <c:pt idx="8">
                  <c:v>0.79300000000000004</c:v>
                </c:pt>
                <c:pt idx="9">
                  <c:v>0.76800000000000002</c:v>
                </c:pt>
                <c:pt idx="10">
                  <c:v>0.72</c:v>
                </c:pt>
                <c:pt idx="11">
                  <c:v>0.66800000000000004</c:v>
                </c:pt>
                <c:pt idx="12">
                  <c:v>0.59399999999999997</c:v>
                </c:pt>
                <c:pt idx="13">
                  <c:v>0.58199999999999996</c:v>
                </c:pt>
                <c:pt idx="14">
                  <c:v>0.495</c:v>
                </c:pt>
                <c:pt idx="15">
                  <c:v>0.41199999999999998</c:v>
                </c:pt>
                <c:pt idx="16">
                  <c:v>0.36399999999999999</c:v>
                </c:pt>
                <c:pt idx="17">
                  <c:v>0.312</c:v>
                </c:pt>
                <c:pt idx="18">
                  <c:v>0.255</c:v>
                </c:pt>
                <c:pt idx="19">
                  <c:v>0.17599999999999999</c:v>
                </c:pt>
                <c:pt idx="20">
                  <c:v>0.123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55744"/>
        <c:axId val="703956576"/>
      </c:scatterChart>
      <c:scatterChart>
        <c:scatterStyle val="smoothMarker"/>
        <c:varyColors val="0"/>
        <c:ser>
          <c:idx val="3"/>
          <c:order val="3"/>
          <c:tx>
            <c:strRef>
              <c:f>'2_width'!$G$2</c:f>
              <c:strCache>
                <c:ptCount val="1"/>
                <c:pt idx="0">
                  <c:v>slope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'2_width'!$G$3:$G$23</c:f>
              <c:numCache>
                <c:formatCode>General</c:formatCode>
                <c:ptCount val="21"/>
                <c:pt idx="1">
                  <c:v>0.58000000000000052</c:v>
                </c:pt>
                <c:pt idx="2">
                  <c:v>1.1199999999999988</c:v>
                </c:pt>
                <c:pt idx="3">
                  <c:v>1.9400000000000017</c:v>
                </c:pt>
                <c:pt idx="4">
                  <c:v>1.5199999999999991</c:v>
                </c:pt>
                <c:pt idx="5">
                  <c:v>1.6799999999999993</c:v>
                </c:pt>
                <c:pt idx="6">
                  <c:v>1.5600000000000014</c:v>
                </c:pt>
                <c:pt idx="7">
                  <c:v>-0.2200000000000002</c:v>
                </c:pt>
                <c:pt idx="8">
                  <c:v>-0.88000000000000078</c:v>
                </c:pt>
                <c:pt idx="9">
                  <c:v>-0.95999999999999863</c:v>
                </c:pt>
                <c:pt idx="10">
                  <c:v>-0.46000000000000041</c:v>
                </c:pt>
                <c:pt idx="11">
                  <c:v>-0.72000000000000064</c:v>
                </c:pt>
                <c:pt idx="12">
                  <c:v>-1.6599999999999993</c:v>
                </c:pt>
                <c:pt idx="13">
                  <c:v>4.0000000000000036E-2</c:v>
                </c:pt>
                <c:pt idx="14">
                  <c:v>-0.5600000000000005</c:v>
                </c:pt>
                <c:pt idx="15">
                  <c:v>-2.5</c:v>
                </c:pt>
                <c:pt idx="16">
                  <c:v>-1.6200000000000003</c:v>
                </c:pt>
                <c:pt idx="17">
                  <c:v>-0.97999999999999976</c:v>
                </c:pt>
                <c:pt idx="18">
                  <c:v>-1.1599999999999999</c:v>
                </c:pt>
                <c:pt idx="19">
                  <c:v>-1.5800000000000003</c:v>
                </c:pt>
                <c:pt idx="20">
                  <c:v>-1.5799999999999996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106128"/>
        <c:axId val="294098224"/>
      </c:scatterChart>
      <c:valAx>
        <c:axId val="70395574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6576"/>
        <c:crosses val="autoZero"/>
        <c:crossBetween val="midCat"/>
        <c:majorUnit val="0.1"/>
      </c:valAx>
      <c:valAx>
        <c:axId val="703956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5744"/>
        <c:crosses val="autoZero"/>
        <c:crossBetween val="midCat"/>
        <c:majorUnit val="0.1"/>
      </c:valAx>
      <c:valAx>
        <c:axId val="294098224"/>
        <c:scaling>
          <c:orientation val="minMax"/>
          <c:max val="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106128"/>
        <c:crosses val="max"/>
        <c:crossBetween val="midCat"/>
      </c:valAx>
      <c:valAx>
        <c:axId val="29410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09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'3_width'!$C$2</c:f>
              <c:strCache>
                <c:ptCount val="1"/>
                <c:pt idx="0">
                  <c:v> Max.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4.9999626707502097E-2</c:v>
                </c:pt>
                <c:pt idx="2">
                  <c:v>0.10000008295388843</c:v>
                </c:pt>
                <c:pt idx="3">
                  <c:v>0.14999970966139053</c:v>
                </c:pt>
                <c:pt idx="4">
                  <c:v>0.20000016590777686</c:v>
                </c:pt>
                <c:pt idx="5">
                  <c:v>0.24999979261527894</c:v>
                </c:pt>
                <c:pt idx="6">
                  <c:v>0.30000024886166526</c:v>
                </c:pt>
                <c:pt idx="7">
                  <c:v>0.34999987556916734</c:v>
                </c:pt>
                <c:pt idx="8">
                  <c:v>0.40000033181555372</c:v>
                </c:pt>
                <c:pt idx="9">
                  <c:v>0.4499999585230558</c:v>
                </c:pt>
                <c:pt idx="10">
                  <c:v>0.50000041476944213</c:v>
                </c:pt>
                <c:pt idx="11">
                  <c:v>0.55000004147694415</c:v>
                </c:pt>
                <c:pt idx="12">
                  <c:v>0.60000049772333053</c:v>
                </c:pt>
                <c:pt idx="13">
                  <c:v>0.65000012443083255</c:v>
                </c:pt>
                <c:pt idx="14">
                  <c:v>0.70000058067721893</c:v>
                </c:pt>
                <c:pt idx="15">
                  <c:v>0.75000020738472095</c:v>
                </c:pt>
                <c:pt idx="16">
                  <c:v>0.80000066363110744</c:v>
                </c:pt>
                <c:pt idx="17">
                  <c:v>0.85000029033860935</c:v>
                </c:pt>
                <c:pt idx="18">
                  <c:v>0.8999999170461116</c:v>
                </c:pt>
                <c:pt idx="19">
                  <c:v>0.95000037329249776</c:v>
                </c:pt>
                <c:pt idx="20">
                  <c:v>1</c:v>
                </c:pt>
              </c:numCache>
            </c:numRef>
          </c:xVal>
          <c:yVal>
            <c:numRef>
              <c:f>'3_width'!$C$3:$C$23</c:f>
              <c:numCache>
                <c:formatCode>General</c:formatCode>
                <c:ptCount val="21"/>
                <c:pt idx="0">
                  <c:v>0.40400000000000003</c:v>
                </c:pt>
                <c:pt idx="1">
                  <c:v>0.54500000000000004</c:v>
                </c:pt>
                <c:pt idx="2">
                  <c:v>0.68700000000000006</c:v>
                </c:pt>
                <c:pt idx="3">
                  <c:v>0.79300000000000004</c:v>
                </c:pt>
                <c:pt idx="4">
                  <c:v>0.82199999999999995</c:v>
                </c:pt>
                <c:pt idx="5">
                  <c:v>0.871</c:v>
                </c:pt>
                <c:pt idx="6">
                  <c:v>0.871</c:v>
                </c:pt>
                <c:pt idx="7">
                  <c:v>0.82599999999999996</c:v>
                </c:pt>
                <c:pt idx="8">
                  <c:v>0.78700000000000003</c:v>
                </c:pt>
                <c:pt idx="9">
                  <c:v>0.83</c:v>
                </c:pt>
                <c:pt idx="10">
                  <c:v>0.87</c:v>
                </c:pt>
                <c:pt idx="11">
                  <c:v>0.85899999999999999</c:v>
                </c:pt>
                <c:pt idx="12">
                  <c:v>0.83</c:v>
                </c:pt>
                <c:pt idx="13">
                  <c:v>0.752</c:v>
                </c:pt>
                <c:pt idx="14">
                  <c:v>0.64400000000000002</c:v>
                </c:pt>
                <c:pt idx="15">
                  <c:v>0.55600000000000005</c:v>
                </c:pt>
                <c:pt idx="16">
                  <c:v>0.46400000000000002</c:v>
                </c:pt>
                <c:pt idx="17">
                  <c:v>0.40100000000000002</c:v>
                </c:pt>
                <c:pt idx="18">
                  <c:v>0.27200000000000002</c:v>
                </c:pt>
                <c:pt idx="19">
                  <c:v>0.183</c:v>
                </c:pt>
                <c:pt idx="20">
                  <c:v>0.13500000000000001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CA-4D28-A662-6BD7D6BC70B2}"/>
            </c:ext>
          </c:extLst>
        </c:ser>
        <c:ser>
          <c:idx val="1"/>
          <c:order val="1"/>
          <c:tx>
            <c:strRef>
              <c:f>'3_width'!$D$2</c:f>
              <c:strCache>
                <c:ptCount val="1"/>
                <c:pt idx="0">
                  <c:v> Mean Elevation [m]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'3_width'!$B$3:$B$23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4.9999626707502097E-2</c:v>
                </c:pt>
                <c:pt idx="2">
                  <c:v>0.10000008295388843</c:v>
                </c:pt>
                <c:pt idx="3">
                  <c:v>0.14999970966139053</c:v>
                </c:pt>
                <c:pt idx="4">
                  <c:v>0.20000016590777686</c:v>
                </c:pt>
                <c:pt idx="5">
                  <c:v>0.24999979261527894</c:v>
                </c:pt>
                <c:pt idx="6">
                  <c:v>0.30000024886166526</c:v>
                </c:pt>
                <c:pt idx="7">
                  <c:v>0.34999987556916734</c:v>
                </c:pt>
                <c:pt idx="8">
                  <c:v>0.40000033181555372</c:v>
                </c:pt>
                <c:pt idx="9">
                  <c:v>0.4499999585230558</c:v>
                </c:pt>
                <c:pt idx="10">
                  <c:v>0.50000041476944213</c:v>
                </c:pt>
                <c:pt idx="11">
                  <c:v>0.55000004147694415</c:v>
                </c:pt>
                <c:pt idx="12">
                  <c:v>0.60000049772333053</c:v>
                </c:pt>
                <c:pt idx="13">
                  <c:v>0.65000012443083255</c:v>
                </c:pt>
                <c:pt idx="14">
                  <c:v>0.70000058067721893</c:v>
                </c:pt>
                <c:pt idx="15">
                  <c:v>0.75000020738472095</c:v>
                </c:pt>
                <c:pt idx="16">
                  <c:v>0.80000066363110744</c:v>
                </c:pt>
                <c:pt idx="17">
                  <c:v>0.85000029033860935</c:v>
                </c:pt>
                <c:pt idx="18">
                  <c:v>0.8999999170461116</c:v>
                </c:pt>
                <c:pt idx="19">
                  <c:v>0.95000037329249776</c:v>
                </c:pt>
                <c:pt idx="20">
                  <c:v>1</c:v>
                </c:pt>
              </c:numCache>
            </c:numRef>
          </c:xVal>
          <c:yVal>
            <c:numRef>
              <c:f>'3_width'!$D$3:$D$23</c:f>
              <c:numCache>
                <c:formatCode>General</c:formatCode>
                <c:ptCount val="21"/>
                <c:pt idx="0">
                  <c:v>0.32300000000000001</c:v>
                </c:pt>
                <c:pt idx="1">
                  <c:v>0.44400000000000001</c:v>
                </c:pt>
                <c:pt idx="2">
                  <c:v>0.59</c:v>
                </c:pt>
                <c:pt idx="3">
                  <c:v>0.71</c:v>
                </c:pt>
                <c:pt idx="4">
                  <c:v>0.746</c:v>
                </c:pt>
                <c:pt idx="5">
                  <c:v>0.79100000000000004</c:v>
                </c:pt>
                <c:pt idx="6">
                  <c:v>0.79600000000000004</c:v>
                </c:pt>
                <c:pt idx="7">
                  <c:v>0.76100000000000001</c:v>
                </c:pt>
                <c:pt idx="8">
                  <c:v>0.73199999999999998</c:v>
                </c:pt>
                <c:pt idx="9">
                  <c:v>0.71799999999999997</c:v>
                </c:pt>
                <c:pt idx="10">
                  <c:v>0.78700000000000003</c:v>
                </c:pt>
                <c:pt idx="11">
                  <c:v>0.81599999999999995</c:v>
                </c:pt>
                <c:pt idx="12">
                  <c:v>0.751</c:v>
                </c:pt>
                <c:pt idx="13">
                  <c:v>0.63400000000000001</c:v>
                </c:pt>
                <c:pt idx="14">
                  <c:v>0.53</c:v>
                </c:pt>
                <c:pt idx="15">
                  <c:v>0.45200000000000001</c:v>
                </c:pt>
                <c:pt idx="16">
                  <c:v>0.38700000000000001</c:v>
                </c:pt>
                <c:pt idx="17">
                  <c:v>0.308</c:v>
                </c:pt>
                <c:pt idx="18">
                  <c:v>0.20499999999999999</c:v>
                </c:pt>
                <c:pt idx="19">
                  <c:v>0.14199999999999999</c:v>
                </c:pt>
                <c:pt idx="20">
                  <c:v>0.10299999999999999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CA-4D28-A662-6BD7D6BC70B2}"/>
            </c:ext>
          </c:extLst>
        </c:ser>
        <c:ser>
          <c:idx val="2"/>
          <c:order val="2"/>
          <c:tx>
            <c:strRef>
              <c:f>'3_width'!$E$2</c:f>
              <c:strCache>
                <c:ptCount val="1"/>
                <c:pt idx="0">
                  <c:v> Min.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4.9999626707502097E-2</c:v>
                </c:pt>
                <c:pt idx="2">
                  <c:v>0.10000008295388843</c:v>
                </c:pt>
                <c:pt idx="3">
                  <c:v>0.14999970966139053</c:v>
                </c:pt>
                <c:pt idx="4">
                  <c:v>0.20000016590777686</c:v>
                </c:pt>
                <c:pt idx="5">
                  <c:v>0.24999979261527894</c:v>
                </c:pt>
                <c:pt idx="6">
                  <c:v>0.30000024886166526</c:v>
                </c:pt>
                <c:pt idx="7">
                  <c:v>0.34999987556916734</c:v>
                </c:pt>
                <c:pt idx="8">
                  <c:v>0.40000033181555372</c:v>
                </c:pt>
                <c:pt idx="9">
                  <c:v>0.4499999585230558</c:v>
                </c:pt>
                <c:pt idx="10">
                  <c:v>0.50000041476944213</c:v>
                </c:pt>
                <c:pt idx="11">
                  <c:v>0.55000004147694415</c:v>
                </c:pt>
                <c:pt idx="12">
                  <c:v>0.60000049772333053</c:v>
                </c:pt>
                <c:pt idx="13">
                  <c:v>0.65000012443083255</c:v>
                </c:pt>
                <c:pt idx="14">
                  <c:v>0.70000058067721893</c:v>
                </c:pt>
                <c:pt idx="15">
                  <c:v>0.75000020738472095</c:v>
                </c:pt>
                <c:pt idx="16">
                  <c:v>0.80000066363110744</c:v>
                </c:pt>
                <c:pt idx="17">
                  <c:v>0.85000029033860935</c:v>
                </c:pt>
                <c:pt idx="18">
                  <c:v>0.8999999170461116</c:v>
                </c:pt>
                <c:pt idx="19">
                  <c:v>0.95000037329249776</c:v>
                </c:pt>
                <c:pt idx="20">
                  <c:v>1</c:v>
                </c:pt>
              </c:numCache>
            </c:numRef>
          </c:xVal>
          <c:yVal>
            <c:numRef>
              <c:f>'3_width'!$E$3:$E$23</c:f>
              <c:numCache>
                <c:formatCode>General</c:formatCode>
                <c:ptCount val="21"/>
                <c:pt idx="0">
                  <c:v>0.23400000000000001</c:v>
                </c:pt>
                <c:pt idx="1">
                  <c:v>0.33400000000000002</c:v>
                </c:pt>
                <c:pt idx="2">
                  <c:v>0.46200000000000002</c:v>
                </c:pt>
                <c:pt idx="3">
                  <c:v>0.58499999999999996</c:v>
                </c:pt>
                <c:pt idx="4">
                  <c:v>0.61799999999999999</c:v>
                </c:pt>
                <c:pt idx="5">
                  <c:v>0.68899999999999995</c:v>
                </c:pt>
                <c:pt idx="6">
                  <c:v>0.73699999999999999</c:v>
                </c:pt>
                <c:pt idx="7">
                  <c:v>0.72</c:v>
                </c:pt>
                <c:pt idx="8">
                  <c:v>0.66700000000000004</c:v>
                </c:pt>
                <c:pt idx="9">
                  <c:v>0.624</c:v>
                </c:pt>
                <c:pt idx="10">
                  <c:v>0.625</c:v>
                </c:pt>
                <c:pt idx="11">
                  <c:v>0.71099999999999997</c:v>
                </c:pt>
                <c:pt idx="12">
                  <c:v>0.627</c:v>
                </c:pt>
                <c:pt idx="13">
                  <c:v>0.503</c:v>
                </c:pt>
                <c:pt idx="14">
                  <c:v>0.432</c:v>
                </c:pt>
                <c:pt idx="15">
                  <c:v>0.34699999999999998</c:v>
                </c:pt>
                <c:pt idx="16">
                  <c:v>0.27400000000000002</c:v>
                </c:pt>
                <c:pt idx="17">
                  <c:v>0.216</c:v>
                </c:pt>
                <c:pt idx="18">
                  <c:v>0.154</c:v>
                </c:pt>
                <c:pt idx="19">
                  <c:v>0.104</c:v>
                </c:pt>
                <c:pt idx="20">
                  <c:v>6.6000000000000003E-2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55744"/>
        <c:axId val="703956576"/>
      </c:scatterChart>
      <c:scatterChart>
        <c:scatterStyle val="smoothMarker"/>
        <c:varyColors val="0"/>
        <c:ser>
          <c:idx val="3"/>
          <c:order val="3"/>
          <c:tx>
            <c:strRef>
              <c:f>'3_width'!$G$2</c:f>
              <c:strCache>
                <c:ptCount val="1"/>
                <c:pt idx="0">
                  <c:v>slope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'3_width'!$B$3:$B$23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4.9999626707502097E-2</c:v>
                </c:pt>
                <c:pt idx="2">
                  <c:v>0.10000008295388843</c:v>
                </c:pt>
                <c:pt idx="3">
                  <c:v>0.14999970966139053</c:v>
                </c:pt>
                <c:pt idx="4">
                  <c:v>0.20000016590777686</c:v>
                </c:pt>
                <c:pt idx="5">
                  <c:v>0.24999979261527894</c:v>
                </c:pt>
                <c:pt idx="6">
                  <c:v>0.30000024886166526</c:v>
                </c:pt>
                <c:pt idx="7">
                  <c:v>0.34999987556916734</c:v>
                </c:pt>
                <c:pt idx="8">
                  <c:v>0.40000033181555372</c:v>
                </c:pt>
                <c:pt idx="9">
                  <c:v>0.4499999585230558</c:v>
                </c:pt>
                <c:pt idx="10">
                  <c:v>0.50000041476944213</c:v>
                </c:pt>
                <c:pt idx="11">
                  <c:v>0.55000004147694415</c:v>
                </c:pt>
                <c:pt idx="12">
                  <c:v>0.60000049772333053</c:v>
                </c:pt>
                <c:pt idx="13">
                  <c:v>0.65000012443083255</c:v>
                </c:pt>
                <c:pt idx="14">
                  <c:v>0.70000058067721893</c:v>
                </c:pt>
                <c:pt idx="15">
                  <c:v>0.75000020738472095</c:v>
                </c:pt>
                <c:pt idx="16">
                  <c:v>0.80000066363110744</c:v>
                </c:pt>
                <c:pt idx="17">
                  <c:v>0.85000029033860935</c:v>
                </c:pt>
                <c:pt idx="18">
                  <c:v>0.8999999170461116</c:v>
                </c:pt>
                <c:pt idx="19">
                  <c:v>0.95000037329249776</c:v>
                </c:pt>
                <c:pt idx="20">
                  <c:v>1</c:v>
                </c:pt>
              </c:numCache>
            </c:numRef>
          </c:xVal>
          <c:yVal>
            <c:numRef>
              <c:f>'3_width'!$G$3:$G$23</c:f>
              <c:numCache>
                <c:formatCode>General</c:formatCode>
                <c:ptCount val="21"/>
                <c:pt idx="1">
                  <c:v>2.42</c:v>
                </c:pt>
                <c:pt idx="2">
                  <c:v>2.919999999999999</c:v>
                </c:pt>
                <c:pt idx="3">
                  <c:v>2.4</c:v>
                </c:pt>
                <c:pt idx="4">
                  <c:v>0.72000000000000064</c:v>
                </c:pt>
                <c:pt idx="5">
                  <c:v>0.9000000000000008</c:v>
                </c:pt>
                <c:pt idx="6">
                  <c:v>0.10000000000000009</c:v>
                </c:pt>
                <c:pt idx="7">
                  <c:v>-0.70000000000000062</c:v>
                </c:pt>
                <c:pt idx="8">
                  <c:v>-0.58000000000000052</c:v>
                </c:pt>
                <c:pt idx="9">
                  <c:v>-0.28000000000000025</c:v>
                </c:pt>
                <c:pt idx="10">
                  <c:v>1.3800000000000012</c:v>
                </c:pt>
                <c:pt idx="11">
                  <c:v>0.57999999999999829</c:v>
                </c:pt>
                <c:pt idx="12">
                  <c:v>-1.2999999999999989</c:v>
                </c:pt>
                <c:pt idx="13">
                  <c:v>-2.34</c:v>
                </c:pt>
                <c:pt idx="14">
                  <c:v>-2.0799999999999996</c:v>
                </c:pt>
                <c:pt idx="15">
                  <c:v>-1.5600000000000003</c:v>
                </c:pt>
                <c:pt idx="16">
                  <c:v>-1.3</c:v>
                </c:pt>
                <c:pt idx="17">
                  <c:v>-1.5800000000000003</c:v>
                </c:pt>
                <c:pt idx="18">
                  <c:v>-2.06</c:v>
                </c:pt>
                <c:pt idx="19">
                  <c:v>-1.26</c:v>
                </c:pt>
                <c:pt idx="20">
                  <c:v>-0.7799999999999998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106128"/>
        <c:axId val="294098224"/>
      </c:scatterChart>
      <c:valAx>
        <c:axId val="70395574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6576"/>
        <c:crosses val="autoZero"/>
        <c:crossBetween val="midCat"/>
        <c:majorUnit val="0.1"/>
      </c:valAx>
      <c:valAx>
        <c:axId val="703956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5744"/>
        <c:crosses val="autoZero"/>
        <c:crossBetween val="midCat"/>
        <c:majorUnit val="0.1"/>
      </c:valAx>
      <c:valAx>
        <c:axId val="294098224"/>
        <c:scaling>
          <c:orientation val="minMax"/>
          <c:max val="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106128"/>
        <c:crosses val="max"/>
        <c:crossBetween val="midCat"/>
      </c:valAx>
      <c:valAx>
        <c:axId val="29410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09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'5_width'!$C$2</c:f>
              <c:strCache>
                <c:ptCount val="1"/>
                <c:pt idx="0">
                  <c:v> Max.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'5_width'!$B$3:$B$23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4.9999753522341789E-2</c:v>
                </c:pt>
                <c:pt idx="2">
                  <c:v>0.10000021126656418</c:v>
                </c:pt>
                <c:pt idx="3">
                  <c:v>0.14999996478890595</c:v>
                </c:pt>
                <c:pt idx="4">
                  <c:v>0.19999971831124774</c:v>
                </c:pt>
                <c:pt idx="5">
                  <c:v>0.25000017605547015</c:v>
                </c:pt>
                <c:pt idx="6">
                  <c:v>0.29999992957781191</c:v>
                </c:pt>
                <c:pt idx="7">
                  <c:v>0.34999968310015372</c:v>
                </c:pt>
                <c:pt idx="8">
                  <c:v>0.40000014084437613</c:v>
                </c:pt>
                <c:pt idx="9">
                  <c:v>0.44999989436671795</c:v>
                </c:pt>
                <c:pt idx="10">
                  <c:v>0.49999964788905971</c:v>
                </c:pt>
                <c:pt idx="11">
                  <c:v>0.55000010563328205</c:v>
                </c:pt>
                <c:pt idx="12">
                  <c:v>0.59999985915562382</c:v>
                </c:pt>
                <c:pt idx="13">
                  <c:v>0.64999961267796569</c:v>
                </c:pt>
                <c:pt idx="14">
                  <c:v>0.70000007042218804</c:v>
                </c:pt>
                <c:pt idx="15">
                  <c:v>0.74999982394452991</c:v>
                </c:pt>
                <c:pt idx="16">
                  <c:v>0.79999957746687167</c:v>
                </c:pt>
                <c:pt idx="17">
                  <c:v>0.85000003521109402</c:v>
                </c:pt>
                <c:pt idx="18">
                  <c:v>0.89999978873343589</c:v>
                </c:pt>
                <c:pt idx="19">
                  <c:v>0.94999954225577765</c:v>
                </c:pt>
                <c:pt idx="20">
                  <c:v>1</c:v>
                </c:pt>
              </c:numCache>
            </c:numRef>
          </c:xVal>
          <c:yVal>
            <c:numRef>
              <c:f>'5_width'!$C$3:$C$23</c:f>
              <c:numCache>
                <c:formatCode>General</c:formatCode>
                <c:ptCount val="21"/>
                <c:pt idx="0">
                  <c:v>0.246</c:v>
                </c:pt>
                <c:pt idx="1">
                  <c:v>0.27900000000000003</c:v>
                </c:pt>
                <c:pt idx="2">
                  <c:v>0.33500000000000002</c:v>
                </c:pt>
                <c:pt idx="3">
                  <c:v>0.44</c:v>
                </c:pt>
                <c:pt idx="4">
                  <c:v>0.50600000000000001</c:v>
                </c:pt>
                <c:pt idx="5">
                  <c:v>0.58299999999999996</c:v>
                </c:pt>
                <c:pt idx="6">
                  <c:v>0.65900000000000003</c:v>
                </c:pt>
                <c:pt idx="7">
                  <c:v>0.78900000000000003</c:v>
                </c:pt>
                <c:pt idx="8">
                  <c:v>0.80800000000000005</c:v>
                </c:pt>
                <c:pt idx="9">
                  <c:v>0.85899999999999999</c:v>
                </c:pt>
                <c:pt idx="10">
                  <c:v>0.89800000000000002</c:v>
                </c:pt>
                <c:pt idx="11">
                  <c:v>0.92800000000000005</c:v>
                </c:pt>
                <c:pt idx="12">
                  <c:v>0.96199999999999997</c:v>
                </c:pt>
                <c:pt idx="13">
                  <c:v>0.96199999999999997</c:v>
                </c:pt>
                <c:pt idx="14">
                  <c:v>0.95</c:v>
                </c:pt>
                <c:pt idx="15">
                  <c:v>0.89100000000000001</c:v>
                </c:pt>
                <c:pt idx="16">
                  <c:v>0.80900000000000005</c:v>
                </c:pt>
                <c:pt idx="17">
                  <c:v>0.72799999999999998</c:v>
                </c:pt>
                <c:pt idx="18">
                  <c:v>0.59799999999999998</c:v>
                </c:pt>
                <c:pt idx="19">
                  <c:v>0.45900000000000002</c:v>
                </c:pt>
                <c:pt idx="20">
                  <c:v>0.29199999999999998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CA-4D28-A662-6BD7D6BC70B2}"/>
            </c:ext>
          </c:extLst>
        </c:ser>
        <c:ser>
          <c:idx val="1"/>
          <c:order val="1"/>
          <c:tx>
            <c:strRef>
              <c:f>'5_width'!$D$2</c:f>
              <c:strCache>
                <c:ptCount val="1"/>
                <c:pt idx="0">
                  <c:v> Mean Elevation [m]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'5_width'!$B$3:$B$23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4.9999753522341789E-2</c:v>
                </c:pt>
                <c:pt idx="2">
                  <c:v>0.10000021126656418</c:v>
                </c:pt>
                <c:pt idx="3">
                  <c:v>0.14999996478890595</c:v>
                </c:pt>
                <c:pt idx="4">
                  <c:v>0.19999971831124774</c:v>
                </c:pt>
                <c:pt idx="5">
                  <c:v>0.25000017605547015</c:v>
                </c:pt>
                <c:pt idx="6">
                  <c:v>0.29999992957781191</c:v>
                </c:pt>
                <c:pt idx="7">
                  <c:v>0.34999968310015372</c:v>
                </c:pt>
                <c:pt idx="8">
                  <c:v>0.40000014084437613</c:v>
                </c:pt>
                <c:pt idx="9">
                  <c:v>0.44999989436671795</c:v>
                </c:pt>
                <c:pt idx="10">
                  <c:v>0.49999964788905971</c:v>
                </c:pt>
                <c:pt idx="11">
                  <c:v>0.55000010563328205</c:v>
                </c:pt>
                <c:pt idx="12">
                  <c:v>0.59999985915562382</c:v>
                </c:pt>
                <c:pt idx="13">
                  <c:v>0.64999961267796569</c:v>
                </c:pt>
                <c:pt idx="14">
                  <c:v>0.70000007042218804</c:v>
                </c:pt>
                <c:pt idx="15">
                  <c:v>0.74999982394452991</c:v>
                </c:pt>
                <c:pt idx="16">
                  <c:v>0.79999957746687167</c:v>
                </c:pt>
                <c:pt idx="17">
                  <c:v>0.85000003521109402</c:v>
                </c:pt>
                <c:pt idx="18">
                  <c:v>0.89999978873343589</c:v>
                </c:pt>
                <c:pt idx="19">
                  <c:v>0.94999954225577765</c:v>
                </c:pt>
                <c:pt idx="20">
                  <c:v>1</c:v>
                </c:pt>
              </c:numCache>
            </c:numRef>
          </c:xVal>
          <c:yVal>
            <c:numRef>
              <c:f>'5_width'!$D$3:$D$23</c:f>
              <c:numCache>
                <c:formatCode>General</c:formatCode>
                <c:ptCount val="21"/>
                <c:pt idx="0">
                  <c:v>0.22500000000000001</c:v>
                </c:pt>
                <c:pt idx="1">
                  <c:v>0.249</c:v>
                </c:pt>
                <c:pt idx="2">
                  <c:v>0.28799999999999998</c:v>
                </c:pt>
                <c:pt idx="3">
                  <c:v>0.35199999999999998</c:v>
                </c:pt>
                <c:pt idx="4">
                  <c:v>0.432</c:v>
                </c:pt>
                <c:pt idx="5">
                  <c:v>0.51400000000000001</c:v>
                </c:pt>
                <c:pt idx="6">
                  <c:v>0.59699999999999998</c:v>
                </c:pt>
                <c:pt idx="7">
                  <c:v>0.69699999999999995</c:v>
                </c:pt>
                <c:pt idx="8">
                  <c:v>0.749</c:v>
                </c:pt>
                <c:pt idx="9">
                  <c:v>0.79300000000000004</c:v>
                </c:pt>
                <c:pt idx="10">
                  <c:v>0.84699999999999998</c:v>
                </c:pt>
                <c:pt idx="11">
                  <c:v>0.90800000000000003</c:v>
                </c:pt>
                <c:pt idx="12">
                  <c:v>0.92700000000000005</c:v>
                </c:pt>
                <c:pt idx="13">
                  <c:v>0.91600000000000004</c:v>
                </c:pt>
                <c:pt idx="14">
                  <c:v>0.874</c:v>
                </c:pt>
                <c:pt idx="15">
                  <c:v>0.80900000000000005</c:v>
                </c:pt>
                <c:pt idx="16">
                  <c:v>0.73399999999999999</c:v>
                </c:pt>
                <c:pt idx="17">
                  <c:v>0.63900000000000001</c:v>
                </c:pt>
                <c:pt idx="18">
                  <c:v>0.49</c:v>
                </c:pt>
                <c:pt idx="19">
                  <c:v>0.35599999999999998</c:v>
                </c:pt>
                <c:pt idx="20">
                  <c:v>0.20300000000000001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CA-4D28-A662-6BD7D6BC70B2}"/>
            </c:ext>
          </c:extLst>
        </c:ser>
        <c:ser>
          <c:idx val="2"/>
          <c:order val="2"/>
          <c:tx>
            <c:strRef>
              <c:f>'5_width'!$E$2</c:f>
              <c:strCache>
                <c:ptCount val="1"/>
                <c:pt idx="0">
                  <c:v> Min. Elevation [m]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'5_width'!$B$3:$B$23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4.9999753522341789E-2</c:v>
                </c:pt>
                <c:pt idx="2">
                  <c:v>0.10000021126656418</c:v>
                </c:pt>
                <c:pt idx="3">
                  <c:v>0.14999996478890595</c:v>
                </c:pt>
                <c:pt idx="4">
                  <c:v>0.19999971831124774</c:v>
                </c:pt>
                <c:pt idx="5">
                  <c:v>0.25000017605547015</c:v>
                </c:pt>
                <c:pt idx="6">
                  <c:v>0.29999992957781191</c:v>
                </c:pt>
                <c:pt idx="7">
                  <c:v>0.34999968310015372</c:v>
                </c:pt>
                <c:pt idx="8">
                  <c:v>0.40000014084437613</c:v>
                </c:pt>
                <c:pt idx="9">
                  <c:v>0.44999989436671795</c:v>
                </c:pt>
                <c:pt idx="10">
                  <c:v>0.49999964788905971</c:v>
                </c:pt>
                <c:pt idx="11">
                  <c:v>0.55000010563328205</c:v>
                </c:pt>
                <c:pt idx="12">
                  <c:v>0.59999985915562382</c:v>
                </c:pt>
                <c:pt idx="13">
                  <c:v>0.64999961267796569</c:v>
                </c:pt>
                <c:pt idx="14">
                  <c:v>0.70000007042218804</c:v>
                </c:pt>
                <c:pt idx="15">
                  <c:v>0.74999982394452991</c:v>
                </c:pt>
                <c:pt idx="16">
                  <c:v>0.79999957746687167</c:v>
                </c:pt>
                <c:pt idx="17">
                  <c:v>0.85000003521109402</c:v>
                </c:pt>
                <c:pt idx="18">
                  <c:v>0.89999978873343589</c:v>
                </c:pt>
                <c:pt idx="19">
                  <c:v>0.94999954225577765</c:v>
                </c:pt>
                <c:pt idx="20">
                  <c:v>1</c:v>
                </c:pt>
              </c:numCache>
            </c:numRef>
          </c:xVal>
          <c:yVal>
            <c:numRef>
              <c:f>'5_width'!$E$3:$E$23</c:f>
              <c:numCache>
                <c:formatCode>General</c:formatCode>
                <c:ptCount val="21"/>
                <c:pt idx="0">
                  <c:v>0.20499999999999999</c:v>
                </c:pt>
                <c:pt idx="1">
                  <c:v>0.222</c:v>
                </c:pt>
                <c:pt idx="2">
                  <c:v>0.245</c:v>
                </c:pt>
                <c:pt idx="3">
                  <c:v>0.28599999999999998</c:v>
                </c:pt>
                <c:pt idx="4">
                  <c:v>0.33500000000000002</c:v>
                </c:pt>
                <c:pt idx="5">
                  <c:v>0.42799999999999999</c:v>
                </c:pt>
                <c:pt idx="6">
                  <c:v>0.53800000000000003</c:v>
                </c:pt>
                <c:pt idx="7">
                  <c:v>0.63300000000000001</c:v>
                </c:pt>
                <c:pt idx="8">
                  <c:v>0.67700000000000005</c:v>
                </c:pt>
                <c:pt idx="9">
                  <c:v>0.72799999999999998</c:v>
                </c:pt>
                <c:pt idx="10">
                  <c:v>0.78100000000000003</c:v>
                </c:pt>
                <c:pt idx="11">
                  <c:v>0.874</c:v>
                </c:pt>
                <c:pt idx="12">
                  <c:v>0.90100000000000002</c:v>
                </c:pt>
                <c:pt idx="13">
                  <c:v>0.85699999999999998</c:v>
                </c:pt>
                <c:pt idx="14">
                  <c:v>0.82499999999999996</c:v>
                </c:pt>
                <c:pt idx="15">
                  <c:v>0.74099999999999999</c:v>
                </c:pt>
                <c:pt idx="16">
                  <c:v>0.63800000000000001</c:v>
                </c:pt>
                <c:pt idx="17">
                  <c:v>0.53</c:v>
                </c:pt>
                <c:pt idx="18">
                  <c:v>0.38300000000000001</c:v>
                </c:pt>
                <c:pt idx="19">
                  <c:v>0.252</c:v>
                </c:pt>
                <c:pt idx="20">
                  <c:v>0.13700000000000001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55744"/>
        <c:axId val="703956576"/>
      </c:scatterChart>
      <c:scatterChart>
        <c:scatterStyle val="smoothMarker"/>
        <c:varyColors val="0"/>
        <c:ser>
          <c:idx val="3"/>
          <c:order val="3"/>
          <c:tx>
            <c:strRef>
              <c:f>'5_width'!$G$2</c:f>
              <c:strCache>
                <c:ptCount val="1"/>
                <c:pt idx="0">
                  <c:v>slope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'5_width'!$B$3:$B$23</c:f>
              <c:numCache>
                <c:formatCode>General</c:formatCode>
                <c:ptCount val="21"/>
                <c:pt idx="0">
                  <c:v>0</c:v>
                </c:pt>
                <c:pt idx="1">
                  <c:v>4.9999753522341789E-2</c:v>
                </c:pt>
                <c:pt idx="2">
                  <c:v>0.10000021126656418</c:v>
                </c:pt>
                <c:pt idx="3">
                  <c:v>0.14999996478890595</c:v>
                </c:pt>
                <c:pt idx="4">
                  <c:v>0.19999971831124774</c:v>
                </c:pt>
                <c:pt idx="5">
                  <c:v>0.25000017605547015</c:v>
                </c:pt>
                <c:pt idx="6">
                  <c:v>0.29999992957781191</c:v>
                </c:pt>
                <c:pt idx="7">
                  <c:v>0.34999968310015372</c:v>
                </c:pt>
                <c:pt idx="8">
                  <c:v>0.40000014084437613</c:v>
                </c:pt>
                <c:pt idx="9">
                  <c:v>0.44999989436671795</c:v>
                </c:pt>
                <c:pt idx="10">
                  <c:v>0.49999964788905971</c:v>
                </c:pt>
                <c:pt idx="11">
                  <c:v>0.55000010563328205</c:v>
                </c:pt>
                <c:pt idx="12">
                  <c:v>0.59999985915562382</c:v>
                </c:pt>
                <c:pt idx="13">
                  <c:v>0.64999961267796569</c:v>
                </c:pt>
                <c:pt idx="14">
                  <c:v>0.70000007042218804</c:v>
                </c:pt>
                <c:pt idx="15">
                  <c:v>0.74999982394452991</c:v>
                </c:pt>
                <c:pt idx="16">
                  <c:v>0.79999957746687167</c:v>
                </c:pt>
                <c:pt idx="17">
                  <c:v>0.85000003521109402</c:v>
                </c:pt>
                <c:pt idx="18">
                  <c:v>0.89999978873343589</c:v>
                </c:pt>
                <c:pt idx="19">
                  <c:v>0.94999954225577765</c:v>
                </c:pt>
                <c:pt idx="20">
                  <c:v>1</c:v>
                </c:pt>
              </c:numCache>
            </c:numRef>
          </c:xVal>
          <c:yVal>
            <c:numRef>
              <c:f>'5_width'!$G$3:$G$23</c:f>
              <c:numCache>
                <c:formatCode>General</c:formatCode>
                <c:ptCount val="21"/>
                <c:pt idx="1">
                  <c:v>0.47999999999999987</c:v>
                </c:pt>
                <c:pt idx="2">
                  <c:v>0.77999999999999958</c:v>
                </c:pt>
                <c:pt idx="3">
                  <c:v>1.28</c:v>
                </c:pt>
                <c:pt idx="4">
                  <c:v>1.6000000000000003</c:v>
                </c:pt>
                <c:pt idx="5">
                  <c:v>1.6400000000000003</c:v>
                </c:pt>
                <c:pt idx="6">
                  <c:v>1.6599999999999993</c:v>
                </c:pt>
                <c:pt idx="7">
                  <c:v>1.9999999999999996</c:v>
                </c:pt>
                <c:pt idx="8">
                  <c:v>1.0400000000000009</c:v>
                </c:pt>
                <c:pt idx="9">
                  <c:v>0.88000000000000078</c:v>
                </c:pt>
                <c:pt idx="10">
                  <c:v>1.0799999999999987</c:v>
                </c:pt>
                <c:pt idx="11">
                  <c:v>1.2200000000000011</c:v>
                </c:pt>
                <c:pt idx="12">
                  <c:v>0.38000000000000034</c:v>
                </c:pt>
                <c:pt idx="13">
                  <c:v>-0.2200000000000002</c:v>
                </c:pt>
                <c:pt idx="14">
                  <c:v>-0.84000000000000075</c:v>
                </c:pt>
                <c:pt idx="15">
                  <c:v>-1.2999999999999989</c:v>
                </c:pt>
                <c:pt idx="16">
                  <c:v>-1.5000000000000013</c:v>
                </c:pt>
                <c:pt idx="17">
                  <c:v>-1.8999999999999995</c:v>
                </c:pt>
                <c:pt idx="18">
                  <c:v>-2.9800000000000004</c:v>
                </c:pt>
                <c:pt idx="19">
                  <c:v>-2.68</c:v>
                </c:pt>
                <c:pt idx="20">
                  <c:v>-3.0599999999999992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CA-4D28-A662-6BD7D6B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106128"/>
        <c:axId val="294098224"/>
      </c:scatterChart>
      <c:valAx>
        <c:axId val="70395574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6576"/>
        <c:crosses val="autoZero"/>
        <c:crossBetween val="midCat"/>
        <c:majorUnit val="0.1"/>
      </c:valAx>
      <c:valAx>
        <c:axId val="703956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55744"/>
        <c:crosses val="autoZero"/>
        <c:crossBetween val="midCat"/>
        <c:majorUnit val="0.1"/>
      </c:valAx>
      <c:valAx>
        <c:axId val="294098224"/>
        <c:scaling>
          <c:orientation val="minMax"/>
          <c:max val="3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106128"/>
        <c:crosses val="max"/>
        <c:crossBetween val="midCat"/>
      </c:valAx>
      <c:valAx>
        <c:axId val="29410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09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'Width normalized'!$H$50</c:f>
              <c:strCache>
                <c:ptCount val="1"/>
                <c:pt idx="0">
                  <c:v>bend 10</c:v>
                </c:pt>
              </c:strCache>
            </c:strRef>
          </c:tx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normalized'!$H$51:$H$71</c:f>
              <c:numCache>
                <c:formatCode>General</c:formatCode>
                <c:ptCount val="21"/>
                <c:pt idx="0">
                  <c:v>0</c:v>
                </c:pt>
                <c:pt idx="1">
                  <c:v>0.13924050632911397</c:v>
                </c:pt>
                <c:pt idx="2">
                  <c:v>0.30590717299578057</c:v>
                </c:pt>
                <c:pt idx="3">
                  <c:v>0.38607594936708867</c:v>
                </c:pt>
                <c:pt idx="4">
                  <c:v>0.44514767932489463</c:v>
                </c:pt>
                <c:pt idx="5">
                  <c:v>0.45358649789029548</c:v>
                </c:pt>
                <c:pt idx="6">
                  <c:v>0.60337552742616041</c:v>
                </c:pt>
                <c:pt idx="7">
                  <c:v>0.72995780590717296</c:v>
                </c:pt>
                <c:pt idx="8">
                  <c:v>0.89451476793248963</c:v>
                </c:pt>
                <c:pt idx="9">
                  <c:v>0.98101265822784833</c:v>
                </c:pt>
                <c:pt idx="10">
                  <c:v>0.99789029535864981</c:v>
                </c:pt>
                <c:pt idx="11">
                  <c:v>1</c:v>
                </c:pt>
                <c:pt idx="12">
                  <c:v>0.97890295358649815</c:v>
                </c:pt>
                <c:pt idx="13">
                  <c:v>0.89240506329113944</c:v>
                </c:pt>
                <c:pt idx="14">
                  <c:v>0.85864978902953604</c:v>
                </c:pt>
                <c:pt idx="15">
                  <c:v>0.829113924050633</c:v>
                </c:pt>
                <c:pt idx="16">
                  <c:v>0.77848101265822789</c:v>
                </c:pt>
                <c:pt idx="17">
                  <c:v>0.62025316455696211</c:v>
                </c:pt>
                <c:pt idx="18">
                  <c:v>0.43037974683544317</c:v>
                </c:pt>
                <c:pt idx="19">
                  <c:v>0.23839662447257376</c:v>
                </c:pt>
                <c:pt idx="20">
                  <c:v>4.4303797468354361E-2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E6B-4675-8163-73B2AE52A219}"/>
            </c:ext>
          </c:extLst>
        </c:ser>
        <c:ser>
          <c:idx val="2"/>
          <c:order val="1"/>
          <c:tx>
            <c:strRef>
              <c:f>'Width normalized'!$M$50</c:f>
              <c:strCache>
                <c:ptCount val="1"/>
                <c:pt idx="0">
                  <c:v>bend 11</c:v>
                </c:pt>
              </c:strCache>
            </c:strRef>
          </c:tx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normalized'!$M$51:$M$71</c:f>
              <c:numCache>
                <c:formatCode>General</c:formatCode>
                <c:ptCount val="21"/>
                <c:pt idx="0">
                  <c:v>0</c:v>
                </c:pt>
                <c:pt idx="1">
                  <c:v>0.24099722991689765</c:v>
                </c:pt>
                <c:pt idx="2">
                  <c:v>0.46814404432132961</c:v>
                </c:pt>
                <c:pt idx="3">
                  <c:v>0.65096952908587269</c:v>
                </c:pt>
                <c:pt idx="4">
                  <c:v>0.77839335180055391</c:v>
                </c:pt>
                <c:pt idx="5">
                  <c:v>0.83379501385041543</c:v>
                </c:pt>
                <c:pt idx="6">
                  <c:v>0.85041551246537384</c:v>
                </c:pt>
                <c:pt idx="7">
                  <c:v>0.83933518005540153</c:v>
                </c:pt>
                <c:pt idx="8">
                  <c:v>0.79778393351800547</c:v>
                </c:pt>
                <c:pt idx="9">
                  <c:v>0.72853185595567849</c:v>
                </c:pt>
                <c:pt idx="10">
                  <c:v>0.68975069252077548</c:v>
                </c:pt>
                <c:pt idx="11">
                  <c:v>0.73130193905817165</c:v>
                </c:pt>
                <c:pt idx="12">
                  <c:v>0.80609418282548462</c:v>
                </c:pt>
                <c:pt idx="13">
                  <c:v>0.8753462603878116</c:v>
                </c:pt>
                <c:pt idx="14">
                  <c:v>0.93628808864265922</c:v>
                </c:pt>
                <c:pt idx="15">
                  <c:v>1</c:v>
                </c:pt>
                <c:pt idx="16">
                  <c:v>0.99722991689750695</c:v>
                </c:pt>
                <c:pt idx="17">
                  <c:v>0.94459833795013848</c:v>
                </c:pt>
                <c:pt idx="18">
                  <c:v>0.84764542936288079</c:v>
                </c:pt>
                <c:pt idx="19">
                  <c:v>0.67036011080332425</c:v>
                </c:pt>
                <c:pt idx="20">
                  <c:v>0.49307479224376732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E6B-4675-8163-73B2AE52A219}"/>
            </c:ext>
          </c:extLst>
        </c:ser>
        <c:ser>
          <c:idx val="3"/>
          <c:order val="2"/>
          <c:tx>
            <c:strRef>
              <c:f>'Width normalized'!$P$50</c:f>
              <c:strCache>
                <c:ptCount val="1"/>
                <c:pt idx="0">
                  <c:v>bend 22</c:v>
                </c:pt>
              </c:strCache>
            </c:strRef>
          </c:tx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normalized'!$P$51:$P$71</c:f>
              <c:numCache>
                <c:formatCode>General</c:formatCode>
                <c:ptCount val="21"/>
                <c:pt idx="0">
                  <c:v>0</c:v>
                </c:pt>
                <c:pt idx="1">
                  <c:v>5.7598039215686299E-2</c:v>
                </c:pt>
                <c:pt idx="2">
                  <c:v>0.15073529411764708</c:v>
                </c:pt>
                <c:pt idx="3">
                  <c:v>0.26225490196078438</c:v>
                </c:pt>
                <c:pt idx="5">
                  <c:v>0.48039215686274517</c:v>
                </c:pt>
                <c:pt idx="6">
                  <c:v>0.67647058823529427</c:v>
                </c:pt>
                <c:pt idx="7">
                  <c:v>0.81617647058823539</c:v>
                </c:pt>
                <c:pt idx="8">
                  <c:v>0.93750000000000011</c:v>
                </c:pt>
                <c:pt idx="9">
                  <c:v>1</c:v>
                </c:pt>
                <c:pt idx="10">
                  <c:v>0.98651960784313741</c:v>
                </c:pt>
                <c:pt idx="11">
                  <c:v>0.78553921568627461</c:v>
                </c:pt>
                <c:pt idx="12">
                  <c:v>0.6470588235294118</c:v>
                </c:pt>
                <c:pt idx="13">
                  <c:v>0.57598039215686281</c:v>
                </c:pt>
                <c:pt idx="14">
                  <c:v>0.57107843137254899</c:v>
                </c:pt>
                <c:pt idx="15">
                  <c:v>0.58823529411764708</c:v>
                </c:pt>
                <c:pt idx="16">
                  <c:v>0.55269607843137258</c:v>
                </c:pt>
                <c:pt idx="17">
                  <c:v>0.43504901960784315</c:v>
                </c:pt>
                <c:pt idx="18">
                  <c:v>0.34068627450980399</c:v>
                </c:pt>
                <c:pt idx="19">
                  <c:v>0.26838235294117652</c:v>
                </c:pt>
                <c:pt idx="20">
                  <c:v>0.21323529411764705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E6B-4675-8163-73B2AE52A219}"/>
            </c:ext>
          </c:extLst>
        </c:ser>
        <c:ser>
          <c:idx val="4"/>
          <c:order val="3"/>
          <c:tx>
            <c:strRef>
              <c:f>'Width normalized'!$Q$50</c:f>
              <c:strCache>
                <c:ptCount val="1"/>
                <c:pt idx="0">
                  <c:v>bend 21</c:v>
                </c:pt>
              </c:strCache>
            </c:strRef>
          </c:tx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normalized'!$Q$51:$Q$71</c:f>
              <c:numCache>
                <c:formatCode>General</c:formatCode>
                <c:ptCount val="21"/>
                <c:pt idx="0">
                  <c:v>0</c:v>
                </c:pt>
                <c:pt idx="1">
                  <c:v>3.6666666666666653E-2</c:v>
                </c:pt>
                <c:pt idx="2">
                  <c:v>9.9999999999999992E-2</c:v>
                </c:pt>
                <c:pt idx="3">
                  <c:v>0.17111111111111107</c:v>
                </c:pt>
                <c:pt idx="4">
                  <c:v>0.2233333333333333</c:v>
                </c:pt>
                <c:pt idx="5">
                  <c:v>0.30888888888888888</c:v>
                </c:pt>
                <c:pt idx="6">
                  <c:v>0.42000000000000004</c:v>
                </c:pt>
                <c:pt idx="7">
                  <c:v>0.50777777777777777</c:v>
                </c:pt>
                <c:pt idx="8">
                  <c:v>0.48000000000000004</c:v>
                </c:pt>
                <c:pt idx="9">
                  <c:v>0.48888888888888893</c:v>
                </c:pt>
                <c:pt idx="10">
                  <c:v>0.54999999999999993</c:v>
                </c:pt>
                <c:pt idx="11">
                  <c:v>0.62333333333333341</c:v>
                </c:pt>
                <c:pt idx="12">
                  <c:v>0.72777777777777786</c:v>
                </c:pt>
                <c:pt idx="13">
                  <c:v>0.84111111111111114</c:v>
                </c:pt>
                <c:pt idx="14">
                  <c:v>0.93666666666666676</c:v>
                </c:pt>
                <c:pt idx="15">
                  <c:v>0.97444444444444445</c:v>
                </c:pt>
                <c:pt idx="16">
                  <c:v>1</c:v>
                </c:pt>
                <c:pt idx="17">
                  <c:v>0.94000000000000017</c:v>
                </c:pt>
                <c:pt idx="18">
                  <c:v>0.85222222222222233</c:v>
                </c:pt>
                <c:pt idx="19">
                  <c:v>0.76000000000000012</c:v>
                </c:pt>
                <c:pt idx="20">
                  <c:v>0.64333333333333342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E6B-4675-8163-73B2AE52A219}"/>
            </c:ext>
          </c:extLst>
        </c:ser>
        <c:ser>
          <c:idx val="5"/>
          <c:order val="4"/>
          <c:tx>
            <c:strRef>
              <c:f>'Width normalized'!$R$50</c:f>
              <c:strCache>
                <c:ptCount val="1"/>
                <c:pt idx="0">
                  <c:v>bend 19</c:v>
                </c:pt>
              </c:strCache>
            </c:strRef>
          </c:tx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normalized'!$R$51:$R$71</c:f>
              <c:numCache>
                <c:formatCode>General</c:formatCode>
                <c:ptCount val="21"/>
                <c:pt idx="0">
                  <c:v>0</c:v>
                </c:pt>
                <c:pt idx="1">
                  <c:v>8.8835534213685466E-2</c:v>
                </c:pt>
                <c:pt idx="2">
                  <c:v>0.22088835534213683</c:v>
                </c:pt>
                <c:pt idx="3">
                  <c:v>0.36734693877551017</c:v>
                </c:pt>
                <c:pt idx="4">
                  <c:v>0.54381752701080432</c:v>
                </c:pt>
                <c:pt idx="5">
                  <c:v>0.68787515006002409</c:v>
                </c:pt>
                <c:pt idx="6">
                  <c:v>0.77430972388955577</c:v>
                </c:pt>
                <c:pt idx="7">
                  <c:v>0.81512605042016806</c:v>
                </c:pt>
                <c:pt idx="8">
                  <c:v>0.81272509003601445</c:v>
                </c:pt>
                <c:pt idx="9">
                  <c:v>0.86914765906362546</c:v>
                </c:pt>
                <c:pt idx="10">
                  <c:v>0.94957983193277307</c:v>
                </c:pt>
                <c:pt idx="11">
                  <c:v>1</c:v>
                </c:pt>
                <c:pt idx="12">
                  <c:v>0.98079231692677071</c:v>
                </c:pt>
                <c:pt idx="13">
                  <c:v>0.90276110444177671</c:v>
                </c:pt>
                <c:pt idx="14">
                  <c:v>0.80552220888355341</c:v>
                </c:pt>
                <c:pt idx="15">
                  <c:v>0.73469387755102034</c:v>
                </c:pt>
                <c:pt idx="16">
                  <c:v>0.64105642256902762</c:v>
                </c:pt>
                <c:pt idx="17">
                  <c:v>0.58343337334933965</c:v>
                </c:pt>
                <c:pt idx="18">
                  <c:v>0.59783913565426161</c:v>
                </c:pt>
                <c:pt idx="19">
                  <c:v>0.67707082833133259</c:v>
                </c:pt>
                <c:pt idx="20">
                  <c:v>0.6602641056422569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E6B-4675-8163-73B2AE52A219}"/>
            </c:ext>
          </c:extLst>
        </c:ser>
        <c:ser>
          <c:idx val="6"/>
          <c:order val="5"/>
          <c:tx>
            <c:strRef>
              <c:f>'Width normalized'!$U$50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normalized'!$U$51:$U$71</c:f>
              <c:numCache>
                <c:formatCode>General</c:formatCode>
                <c:ptCount val="21"/>
                <c:pt idx="0">
                  <c:v>0</c:v>
                </c:pt>
                <c:pt idx="1">
                  <c:v>7.9563182527301157E-2</c:v>
                </c:pt>
                <c:pt idx="2">
                  <c:v>0.14976599063962562</c:v>
                </c:pt>
                <c:pt idx="3">
                  <c:v>0.29329173166926675</c:v>
                </c:pt>
                <c:pt idx="4">
                  <c:v>0.40717628705148218</c:v>
                </c:pt>
                <c:pt idx="5">
                  <c:v>0.41185647425897048</c:v>
                </c:pt>
                <c:pt idx="6">
                  <c:v>0.43369734789391573</c:v>
                </c:pt>
                <c:pt idx="7">
                  <c:v>0.47269890795631825</c:v>
                </c:pt>
                <c:pt idx="8">
                  <c:v>0.59126365054602192</c:v>
                </c:pt>
                <c:pt idx="9">
                  <c:v>0.68018720748829953</c:v>
                </c:pt>
                <c:pt idx="10">
                  <c:v>0.78783151326053058</c:v>
                </c:pt>
                <c:pt idx="11">
                  <c:v>0.88767550702028075</c:v>
                </c:pt>
                <c:pt idx="12">
                  <c:v>0.95163806552262109</c:v>
                </c:pt>
                <c:pt idx="13">
                  <c:v>1</c:v>
                </c:pt>
                <c:pt idx="14">
                  <c:v>0.99687987519500787</c:v>
                </c:pt>
                <c:pt idx="15">
                  <c:v>0.97347893915756645</c:v>
                </c:pt>
                <c:pt idx="16">
                  <c:v>0.87363494539781594</c:v>
                </c:pt>
                <c:pt idx="17">
                  <c:v>0.69578783151326051</c:v>
                </c:pt>
                <c:pt idx="18">
                  <c:v>0.54446177847113886</c:v>
                </c:pt>
                <c:pt idx="19">
                  <c:v>0.42901716068642742</c:v>
                </c:pt>
                <c:pt idx="20">
                  <c:v>0.31045241809672386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E6B-4675-8163-73B2AE52A219}"/>
            </c:ext>
          </c:extLst>
        </c:ser>
        <c:ser>
          <c:idx val="0"/>
          <c:order val="6"/>
          <c:tx>
            <c:strRef>
              <c:f>'Width normalized'!$W$50</c:f>
              <c:strCache>
                <c:ptCount val="1"/>
                <c:pt idx="0">
                  <c:v>west  avg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normalized'!$W$51:$W$71</c:f>
              <c:numCache>
                <c:formatCode>General</c:formatCode>
                <c:ptCount val="21"/>
                <c:pt idx="0">
                  <c:v>0</c:v>
                </c:pt>
                <c:pt idx="1">
                  <c:v>0.10715019314489187</c:v>
                </c:pt>
                <c:pt idx="2">
                  <c:v>0.2325734762360866</c:v>
                </c:pt>
                <c:pt idx="3">
                  <c:v>0.35517502699493891</c:v>
                </c:pt>
                <c:pt idx="4">
                  <c:v>0.47957363570421369</c:v>
                </c:pt>
                <c:pt idx="5">
                  <c:v>0.52939903030188995</c:v>
                </c:pt>
                <c:pt idx="6">
                  <c:v>0.62637811665171672</c:v>
                </c:pt>
                <c:pt idx="7">
                  <c:v>0.69684536545084574</c:v>
                </c:pt>
                <c:pt idx="8">
                  <c:v>0.75229790700542187</c:v>
                </c:pt>
                <c:pt idx="9">
                  <c:v>0.79129471160405684</c:v>
                </c:pt>
                <c:pt idx="10">
                  <c:v>0.82692865681931105</c:v>
                </c:pt>
                <c:pt idx="11">
                  <c:v>0.83797499918300999</c:v>
                </c:pt>
                <c:pt idx="12">
                  <c:v>0.84871068669476069</c:v>
                </c:pt>
                <c:pt idx="13">
                  <c:v>0.84793398856478364</c:v>
                </c:pt>
                <c:pt idx="14">
                  <c:v>0.85084750996499547</c:v>
                </c:pt>
                <c:pt idx="15">
                  <c:v>0.84999441322021863</c:v>
                </c:pt>
                <c:pt idx="16">
                  <c:v>0.80718306265899187</c:v>
                </c:pt>
                <c:pt idx="17">
                  <c:v>0.70318695449625734</c:v>
                </c:pt>
                <c:pt idx="18">
                  <c:v>0.60220576450929175</c:v>
                </c:pt>
                <c:pt idx="19">
                  <c:v>0.50720451287247237</c:v>
                </c:pt>
                <c:pt idx="20">
                  <c:v>0.39411062348368048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E6B-4675-8163-73B2AE52A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7589967"/>
        <c:axId val="1197610767"/>
      </c:scatterChart>
      <c:valAx>
        <c:axId val="1197589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7610767"/>
        <c:crosses val="autoZero"/>
        <c:crossBetween val="midCat"/>
      </c:valAx>
      <c:valAx>
        <c:axId val="119761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7589967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east avg</a:t>
            </a:r>
          </a:p>
        </c:rich>
      </c:tx>
      <c:layout>
        <c:manualLayout>
          <c:xMode val="edge"/>
          <c:yMode val="edge"/>
          <c:x val="0.82247103901271745"/>
          <c:y val="0.158950617283950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'Width normalized'!$X$50</c:f>
              <c:strCache>
                <c:ptCount val="1"/>
                <c:pt idx="0">
                  <c:v>east avg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normalized'!$X$51:$X$71</c:f>
              <c:numCache>
                <c:formatCode>General</c:formatCode>
                <c:ptCount val="21"/>
                <c:pt idx="0">
                  <c:v>0.41394044984774009</c:v>
                </c:pt>
                <c:pt idx="1">
                  <c:v>0.49959670595457351</c:v>
                </c:pt>
                <c:pt idx="2">
                  <c:v>0.60227057336329592</c:v>
                </c:pt>
                <c:pt idx="3">
                  <c:v>0.70215322096329102</c:v>
                </c:pt>
                <c:pt idx="4">
                  <c:v>0.78223767169217451</c:v>
                </c:pt>
                <c:pt idx="5">
                  <c:v>0.85105888949206066</c:v>
                </c:pt>
                <c:pt idx="6">
                  <c:v>0.9064539037799666</c:v>
                </c:pt>
                <c:pt idx="7">
                  <c:v>0.92970162015569191</c:v>
                </c:pt>
                <c:pt idx="8">
                  <c:v>0.9090264051996052</c:v>
                </c:pt>
                <c:pt idx="9">
                  <c:v>0.90030233368440504</c:v>
                </c:pt>
                <c:pt idx="10">
                  <c:v>0.90797513481293024</c:v>
                </c:pt>
                <c:pt idx="11">
                  <c:v>0.90162111911136145</c:v>
                </c:pt>
                <c:pt idx="12">
                  <c:v>0.86579037354286492</c:v>
                </c:pt>
                <c:pt idx="13">
                  <c:v>0.82266455590329157</c:v>
                </c:pt>
                <c:pt idx="14">
                  <c:v>0.76285472303107582</c:v>
                </c:pt>
                <c:pt idx="15">
                  <c:v>0.68726737266902782</c:v>
                </c:pt>
                <c:pt idx="16">
                  <c:v>0.59966645490907111</c:v>
                </c:pt>
                <c:pt idx="17">
                  <c:v>0.47872203181016759</c:v>
                </c:pt>
                <c:pt idx="18">
                  <c:v>0.31773996167418023</c:v>
                </c:pt>
                <c:pt idx="19">
                  <c:v>0.14643353160328382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65-423D-BF79-5A2273F4AB4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normalized'!$Z$51:$Z$71</c:f>
              <c:numCache>
                <c:formatCode>General</c:formatCode>
                <c:ptCount val="21"/>
                <c:pt idx="0">
                  <c:v>0.16210251462654973</c:v>
                </c:pt>
                <c:pt idx="1">
                  <c:v>0.23107771213237732</c:v>
                </c:pt>
                <c:pt idx="2">
                  <c:v>0.34980922352310911</c:v>
                </c:pt>
                <c:pt idx="3">
                  <c:v>0.46624870639708216</c:v>
                </c:pt>
                <c:pt idx="4">
                  <c:v>0.58066897437195097</c:v>
                </c:pt>
                <c:pt idx="5">
                  <c:v>0.69172231847228882</c:v>
                </c:pt>
                <c:pt idx="6">
                  <c:v>0.78491215521161029</c:v>
                </c:pt>
                <c:pt idx="7">
                  <c:v>0.84087553770336887</c:v>
                </c:pt>
                <c:pt idx="8">
                  <c:v>0.83925365190552947</c:v>
                </c:pt>
                <c:pt idx="9">
                  <c:v>0.84294791144586056</c:v>
                </c:pt>
                <c:pt idx="10">
                  <c:v>0.83125746814712886</c:v>
                </c:pt>
                <c:pt idx="11">
                  <c:v>0.81149966580051458</c:v>
                </c:pt>
                <c:pt idx="12">
                  <c:v>0.76818341471437157</c:v>
                </c:pt>
                <c:pt idx="13">
                  <c:v>0.71981681846773793</c:v>
                </c:pt>
                <c:pt idx="14">
                  <c:v>0.62659593670891145</c:v>
                </c:pt>
                <c:pt idx="15">
                  <c:v>0.50453820617475476</c:v>
                </c:pt>
                <c:pt idx="16">
                  <c:v>0.3998340526675348</c:v>
                </c:pt>
                <c:pt idx="17">
                  <c:v>0.30950059215968623</c:v>
                </c:pt>
                <c:pt idx="18">
                  <c:v>0.18858638023811902</c:v>
                </c:pt>
                <c:pt idx="19">
                  <c:v>8.2001314213441867E-2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5B-4F24-91CA-00D992610BF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normalized'!$AA$51:$AA$71</c:f>
              <c:numCache>
                <c:formatCode>General</c:formatCode>
                <c:ptCount val="21"/>
                <c:pt idx="0">
                  <c:v>0.6657783850689305</c:v>
                </c:pt>
                <c:pt idx="1">
                  <c:v>0.76811569977676974</c:v>
                </c:pt>
                <c:pt idx="2">
                  <c:v>0.85473192320348268</c:v>
                </c:pt>
                <c:pt idx="3">
                  <c:v>0.93805773552949989</c:v>
                </c:pt>
                <c:pt idx="4">
                  <c:v>0.98380636901239804</c:v>
                </c:pt>
                <c:pt idx="5">
                  <c:v>1.0103954605118326</c:v>
                </c:pt>
                <c:pt idx="6">
                  <c:v>1.0279956523483229</c:v>
                </c:pt>
                <c:pt idx="7">
                  <c:v>1.0185277026080151</c:v>
                </c:pt>
                <c:pt idx="8">
                  <c:v>0.97879915849368093</c:v>
                </c:pt>
                <c:pt idx="9">
                  <c:v>0.95765675592294952</c:v>
                </c:pt>
                <c:pt idx="10">
                  <c:v>0.98469280147873162</c:v>
                </c:pt>
                <c:pt idx="11">
                  <c:v>0.99174257242220831</c:v>
                </c:pt>
                <c:pt idx="12">
                  <c:v>0.96339733237135827</c:v>
                </c:pt>
                <c:pt idx="13">
                  <c:v>0.92551229333884522</c:v>
                </c:pt>
                <c:pt idx="14">
                  <c:v>0.89911350935324019</c:v>
                </c:pt>
                <c:pt idx="15">
                  <c:v>0.86999653916330089</c:v>
                </c:pt>
                <c:pt idx="16">
                  <c:v>0.79949885715060742</c:v>
                </c:pt>
                <c:pt idx="17">
                  <c:v>0.6479434714606489</c:v>
                </c:pt>
                <c:pt idx="18">
                  <c:v>0.44689354311024143</c:v>
                </c:pt>
                <c:pt idx="19">
                  <c:v>0.21086574899312577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5B-4F24-91CA-00D992610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845407"/>
        <c:axId val="762840415"/>
      </c:scatterChart>
      <c:valAx>
        <c:axId val="76284540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0415"/>
        <c:crosses val="autoZero"/>
        <c:crossBetween val="midCat"/>
        <c:majorUnit val="0.1"/>
      </c:valAx>
      <c:valAx>
        <c:axId val="76284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5407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west  avg  5x vertical</a:t>
            </a:r>
          </a:p>
        </c:rich>
      </c:tx>
      <c:layout>
        <c:manualLayout>
          <c:xMode val="edge"/>
          <c:yMode val="edge"/>
          <c:x val="0.21128963687257976"/>
          <c:y val="6.32716049382716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'Width normalized'!$W$50</c:f>
              <c:strCache>
                <c:ptCount val="1"/>
                <c:pt idx="0">
                  <c:v>west  avg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normalized'!$W$51:$W$71</c:f>
              <c:numCache>
                <c:formatCode>General</c:formatCode>
                <c:ptCount val="21"/>
                <c:pt idx="0">
                  <c:v>0</c:v>
                </c:pt>
                <c:pt idx="1">
                  <c:v>0.10715019314489187</c:v>
                </c:pt>
                <c:pt idx="2">
                  <c:v>0.2325734762360866</c:v>
                </c:pt>
                <c:pt idx="3">
                  <c:v>0.35517502699493891</c:v>
                </c:pt>
                <c:pt idx="4">
                  <c:v>0.47957363570421369</c:v>
                </c:pt>
                <c:pt idx="5">
                  <c:v>0.52939903030188995</c:v>
                </c:pt>
                <c:pt idx="6">
                  <c:v>0.62637811665171672</c:v>
                </c:pt>
                <c:pt idx="7">
                  <c:v>0.69684536545084574</c:v>
                </c:pt>
                <c:pt idx="8">
                  <c:v>0.75229790700542187</c:v>
                </c:pt>
                <c:pt idx="9">
                  <c:v>0.79129471160405684</c:v>
                </c:pt>
                <c:pt idx="10">
                  <c:v>0.82692865681931105</c:v>
                </c:pt>
                <c:pt idx="11">
                  <c:v>0.83797499918300999</c:v>
                </c:pt>
                <c:pt idx="12">
                  <c:v>0.84871068669476069</c:v>
                </c:pt>
                <c:pt idx="13">
                  <c:v>0.84793398856478364</c:v>
                </c:pt>
                <c:pt idx="14">
                  <c:v>0.85084750996499547</c:v>
                </c:pt>
                <c:pt idx="15">
                  <c:v>0.84999441322021863</c:v>
                </c:pt>
                <c:pt idx="16">
                  <c:v>0.80718306265899187</c:v>
                </c:pt>
                <c:pt idx="17">
                  <c:v>0.70318695449625734</c:v>
                </c:pt>
                <c:pt idx="18">
                  <c:v>0.60220576450929175</c:v>
                </c:pt>
                <c:pt idx="19">
                  <c:v>0.50720451287247237</c:v>
                </c:pt>
                <c:pt idx="20">
                  <c:v>0.39411062348368048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65-423D-BF79-5A2273F4AB4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normalized'!$AC$51:$AC$71</c:f>
              <c:numCache>
                <c:formatCode>General</c:formatCode>
                <c:ptCount val="21"/>
                <c:pt idx="0">
                  <c:v>0</c:v>
                </c:pt>
                <c:pt idx="1">
                  <c:v>3.9493423585445761E-2</c:v>
                </c:pt>
                <c:pt idx="2">
                  <c:v>0.10865269508717923</c:v>
                </c:pt>
                <c:pt idx="3">
                  <c:v>0.20520801567006811</c:v>
                </c:pt>
                <c:pt idx="4">
                  <c:v>0.29763622040883997</c:v>
                </c:pt>
                <c:pt idx="5">
                  <c:v>0.35221655186224443</c:v>
                </c:pt>
                <c:pt idx="6">
                  <c:v>0.46573737065557941</c:v>
                </c:pt>
                <c:pt idx="7">
                  <c:v>0.5465023126321914</c:v>
                </c:pt>
                <c:pt idx="8">
                  <c:v>0.58883330545949963</c:v>
                </c:pt>
                <c:pt idx="9">
                  <c:v>0.61178370301139273</c:v>
                </c:pt>
                <c:pt idx="10">
                  <c:v>0.6602071696274715</c:v>
                </c:pt>
                <c:pt idx="11">
                  <c:v>0.69942654789561576</c:v>
                </c:pt>
                <c:pt idx="12">
                  <c:v>0.71826654954865699</c:v>
                </c:pt>
                <c:pt idx="13">
                  <c:v>0.7169985694586638</c:v>
                </c:pt>
                <c:pt idx="14">
                  <c:v>0.71157770727394654</c:v>
                </c:pt>
                <c:pt idx="15">
                  <c:v>0.69972467837109886</c:v>
                </c:pt>
                <c:pt idx="16">
                  <c:v>0.63841422459236763</c:v>
                </c:pt>
                <c:pt idx="17">
                  <c:v>0.51720688950710225</c:v>
                </c:pt>
                <c:pt idx="18">
                  <c:v>0.40897924908368144</c:v>
                </c:pt>
                <c:pt idx="19">
                  <c:v>0.30113541460771009</c:v>
                </c:pt>
                <c:pt idx="20">
                  <c:v>0.1687135895276452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18-4F42-9280-727C4B0D5B1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'Width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'Width normalized'!$AD$51:$AD$71</c:f>
              <c:numCache>
                <c:formatCode>General</c:formatCode>
                <c:ptCount val="21"/>
                <c:pt idx="0">
                  <c:v>0</c:v>
                </c:pt>
                <c:pt idx="1">
                  <c:v>0.17480696270433799</c:v>
                </c:pt>
                <c:pt idx="2">
                  <c:v>0.35649425738499396</c:v>
                </c:pt>
                <c:pt idx="3">
                  <c:v>0.50514203831980975</c:v>
                </c:pt>
                <c:pt idx="4">
                  <c:v>0.6615110509995874</c:v>
                </c:pt>
                <c:pt idx="5">
                  <c:v>0.70658150874153547</c:v>
                </c:pt>
                <c:pt idx="6">
                  <c:v>0.78701886264785403</c:v>
                </c:pt>
                <c:pt idx="7">
                  <c:v>0.84718841826950009</c:v>
                </c:pt>
                <c:pt idx="8">
                  <c:v>0.91576250855134411</c:v>
                </c:pt>
                <c:pt idx="9">
                  <c:v>0.97080572019672096</c:v>
                </c:pt>
                <c:pt idx="10">
                  <c:v>0.99365014401115059</c:v>
                </c:pt>
                <c:pt idx="11">
                  <c:v>0.97652345047040423</c:v>
                </c:pt>
                <c:pt idx="12">
                  <c:v>0.97915482384086439</c:v>
                </c:pt>
                <c:pt idx="13">
                  <c:v>0.97886940767090347</c:v>
                </c:pt>
                <c:pt idx="14">
                  <c:v>0.99011731265604441</c:v>
                </c:pt>
                <c:pt idx="15">
                  <c:v>1.0002641480693384</c:v>
                </c:pt>
                <c:pt idx="16">
                  <c:v>0.97595190072561611</c:v>
                </c:pt>
                <c:pt idx="17">
                  <c:v>0.88916701948541244</c:v>
                </c:pt>
                <c:pt idx="18">
                  <c:v>0.79543227993490206</c:v>
                </c:pt>
                <c:pt idx="19">
                  <c:v>0.71327361113723464</c:v>
                </c:pt>
                <c:pt idx="20">
                  <c:v>0.61950765743971581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18-4F42-9280-727C4B0D5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845407"/>
        <c:axId val="762840415"/>
      </c:scatterChart>
      <c:valAx>
        <c:axId val="76284540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0415"/>
        <c:crosses val="autoZero"/>
        <c:crossBetween val="midCat"/>
        <c:majorUnit val="0.1"/>
      </c:valAx>
      <c:valAx>
        <c:axId val="76284041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5407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'Length normalized'!$B$50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normalized'!$B$51:$B$71</c:f>
              <c:numCache>
                <c:formatCode>General</c:formatCode>
                <c:ptCount val="21"/>
                <c:pt idx="0">
                  <c:v>0.11976047904191621</c:v>
                </c:pt>
                <c:pt idx="1">
                  <c:v>0.22155688622754494</c:v>
                </c:pt>
                <c:pt idx="2">
                  <c:v>0.52844311377245512</c:v>
                </c:pt>
                <c:pt idx="3">
                  <c:v>0.8368263473053893</c:v>
                </c:pt>
                <c:pt idx="4">
                  <c:v>1</c:v>
                </c:pt>
                <c:pt idx="5">
                  <c:v>0.97754491017964096</c:v>
                </c:pt>
                <c:pt idx="6">
                  <c:v>0.85179640718562877</c:v>
                </c:pt>
                <c:pt idx="7">
                  <c:v>0.70508982035928147</c:v>
                </c:pt>
                <c:pt idx="8">
                  <c:v>0.63622754491017963</c:v>
                </c:pt>
                <c:pt idx="9">
                  <c:v>0.58532934131736536</c:v>
                </c:pt>
                <c:pt idx="10">
                  <c:v>0.79041916167664683</c:v>
                </c:pt>
                <c:pt idx="11">
                  <c:v>0.69760479041916179</c:v>
                </c:pt>
                <c:pt idx="12">
                  <c:v>0.61077844311377261</c:v>
                </c:pt>
                <c:pt idx="13">
                  <c:v>0.54041916167664683</c:v>
                </c:pt>
                <c:pt idx="14">
                  <c:v>0.50149700598802394</c:v>
                </c:pt>
                <c:pt idx="15">
                  <c:v>0.4221556886227546</c:v>
                </c:pt>
                <c:pt idx="16">
                  <c:v>0.3233532934131737</c:v>
                </c:pt>
                <c:pt idx="17">
                  <c:v>0.30239520958083838</c:v>
                </c:pt>
                <c:pt idx="18">
                  <c:v>0.21706586826347307</c:v>
                </c:pt>
                <c:pt idx="19">
                  <c:v>3.5928143712574849E-2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CE-4D67-87AF-166965DBC3AF}"/>
            </c:ext>
          </c:extLst>
        </c:ser>
        <c:ser>
          <c:idx val="1"/>
          <c:order val="1"/>
          <c:tx>
            <c:strRef>
              <c:f>'Length normalized'!$C$50</c:f>
              <c:strCache>
                <c:ptCount val="1"/>
                <c:pt idx="0">
                  <c:v>bend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normalized'!$C$51:$C$71</c:f>
              <c:numCache>
                <c:formatCode>General</c:formatCode>
                <c:ptCount val="21"/>
                <c:pt idx="0">
                  <c:v>0</c:v>
                </c:pt>
                <c:pt idx="1">
                  <c:v>0.11025641025641024</c:v>
                </c:pt>
                <c:pt idx="2">
                  <c:v>0.22179487179487176</c:v>
                </c:pt>
                <c:pt idx="3">
                  <c:v>0.46666666666666662</c:v>
                </c:pt>
                <c:pt idx="4">
                  <c:v>0.8076923076923076</c:v>
                </c:pt>
                <c:pt idx="5">
                  <c:v>0.63205128205128203</c:v>
                </c:pt>
                <c:pt idx="6">
                  <c:v>0.50384615384615383</c:v>
                </c:pt>
                <c:pt idx="7">
                  <c:v>0.38846153846153841</c:v>
                </c:pt>
                <c:pt idx="8">
                  <c:v>0.34358974358974359</c:v>
                </c:pt>
                <c:pt idx="9">
                  <c:v>0.46538461538461534</c:v>
                </c:pt>
                <c:pt idx="10">
                  <c:v>0.63974358974358969</c:v>
                </c:pt>
                <c:pt idx="11">
                  <c:v>0.67307692307692302</c:v>
                </c:pt>
                <c:pt idx="12">
                  <c:v>0.70256410256410251</c:v>
                </c:pt>
                <c:pt idx="13">
                  <c:v>0.68205128205128207</c:v>
                </c:pt>
                <c:pt idx="14">
                  <c:v>0.78717948717948705</c:v>
                </c:pt>
                <c:pt idx="15">
                  <c:v>0.86794871794871797</c:v>
                </c:pt>
                <c:pt idx="16">
                  <c:v>0.88461538461538458</c:v>
                </c:pt>
                <c:pt idx="17">
                  <c:v>0.90256410256410247</c:v>
                </c:pt>
                <c:pt idx="18">
                  <c:v>0.9294871794871794</c:v>
                </c:pt>
                <c:pt idx="19">
                  <c:v>0.94230769230769218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CE-4D67-87AF-166965DBC3AF}"/>
            </c:ext>
          </c:extLst>
        </c:ser>
        <c:ser>
          <c:idx val="2"/>
          <c:order val="2"/>
          <c:tx>
            <c:strRef>
              <c:f>'Length normalized'!$D$50</c:f>
              <c:strCache>
                <c:ptCount val="1"/>
                <c:pt idx="0">
                  <c:v>bend 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normalized'!$D$51:$D$71</c:f>
              <c:numCache>
                <c:formatCode>General</c:formatCode>
                <c:ptCount val="21"/>
                <c:pt idx="0">
                  <c:v>0</c:v>
                </c:pt>
                <c:pt idx="1">
                  <c:v>0.24904701397712836</c:v>
                </c:pt>
                <c:pt idx="2">
                  <c:v>0.42439644218551464</c:v>
                </c:pt>
                <c:pt idx="3">
                  <c:v>0.60101651842439641</c:v>
                </c:pt>
                <c:pt idx="4">
                  <c:v>0.79034307496823386</c:v>
                </c:pt>
                <c:pt idx="5">
                  <c:v>0.81448538754764932</c:v>
                </c:pt>
                <c:pt idx="6">
                  <c:v>0.87420584498094023</c:v>
                </c:pt>
                <c:pt idx="7">
                  <c:v>0.90597204574332912</c:v>
                </c:pt>
                <c:pt idx="8">
                  <c:v>1</c:v>
                </c:pt>
                <c:pt idx="9">
                  <c:v>1</c:v>
                </c:pt>
                <c:pt idx="10">
                  <c:v>0.96696315120711562</c:v>
                </c:pt>
                <c:pt idx="11">
                  <c:v>0.9898348157560356</c:v>
                </c:pt>
                <c:pt idx="12">
                  <c:v>1</c:v>
                </c:pt>
                <c:pt idx="13">
                  <c:v>0.98475222363405346</c:v>
                </c:pt>
                <c:pt idx="14">
                  <c:v>0.96315120711562896</c:v>
                </c:pt>
                <c:pt idx="15">
                  <c:v>0.96569250317662014</c:v>
                </c:pt>
                <c:pt idx="16">
                  <c:v>0.86912325285895797</c:v>
                </c:pt>
                <c:pt idx="17">
                  <c:v>0.74205844980940272</c:v>
                </c:pt>
                <c:pt idx="18">
                  <c:v>0.58449809402795427</c:v>
                </c:pt>
                <c:pt idx="19">
                  <c:v>0.59212198221092749</c:v>
                </c:pt>
                <c:pt idx="20">
                  <c:v>0.5006353240152478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CE-4D67-87AF-166965DBC3AF}"/>
            </c:ext>
          </c:extLst>
        </c:ser>
        <c:ser>
          <c:idx val="3"/>
          <c:order val="3"/>
          <c:tx>
            <c:strRef>
              <c:f>'Length normalized'!$E$50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normalized'!$E$51:$E$71</c:f>
              <c:numCache>
                <c:formatCode>General</c:formatCode>
                <c:ptCount val="21"/>
                <c:pt idx="0">
                  <c:v>0.54390563564875505</c:v>
                </c:pt>
                <c:pt idx="1">
                  <c:v>0.68020969855832236</c:v>
                </c:pt>
                <c:pt idx="2">
                  <c:v>0.76539973787680216</c:v>
                </c:pt>
                <c:pt idx="3">
                  <c:v>0.74967234600262123</c:v>
                </c:pt>
                <c:pt idx="4">
                  <c:v>0.72477064220183485</c:v>
                </c:pt>
                <c:pt idx="5">
                  <c:v>0.80078636959370908</c:v>
                </c:pt>
                <c:pt idx="6">
                  <c:v>0.84927916120576663</c:v>
                </c:pt>
                <c:pt idx="7">
                  <c:v>1</c:v>
                </c:pt>
                <c:pt idx="8">
                  <c:v>0.98427260812581918</c:v>
                </c:pt>
                <c:pt idx="9">
                  <c:v>0.8348623853211008</c:v>
                </c:pt>
                <c:pt idx="10">
                  <c:v>0.91874180865006549</c:v>
                </c:pt>
                <c:pt idx="11">
                  <c:v>0.85190039318479682</c:v>
                </c:pt>
                <c:pt idx="12">
                  <c:v>0.73001310615989512</c:v>
                </c:pt>
                <c:pt idx="13">
                  <c:v>0.70904325032765392</c:v>
                </c:pt>
                <c:pt idx="14">
                  <c:v>0.81651376146789001</c:v>
                </c:pt>
                <c:pt idx="15">
                  <c:v>0.75229357798165142</c:v>
                </c:pt>
                <c:pt idx="16">
                  <c:v>0.51638269986893848</c:v>
                </c:pt>
                <c:pt idx="17">
                  <c:v>0.26212319790301447</c:v>
                </c:pt>
                <c:pt idx="18">
                  <c:v>8.2568807339449546E-2</c:v>
                </c:pt>
                <c:pt idx="19">
                  <c:v>3.6697247706422027E-2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3CE-4D67-87AF-166965DBC3AF}"/>
            </c:ext>
          </c:extLst>
        </c:ser>
        <c:ser>
          <c:idx val="4"/>
          <c:order val="4"/>
          <c:tx>
            <c:strRef>
              <c:f>'Length normalized'!$F$50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normalized'!$F$51:$F$71</c:f>
              <c:numCache>
                <c:formatCode>General</c:formatCode>
                <c:ptCount val="21"/>
                <c:pt idx="0">
                  <c:v>7.2524407252440762E-2</c:v>
                </c:pt>
                <c:pt idx="1">
                  <c:v>0.17712691771269173</c:v>
                </c:pt>
                <c:pt idx="2">
                  <c:v>0</c:v>
                </c:pt>
                <c:pt idx="3">
                  <c:v>0.299860529986053</c:v>
                </c:pt>
                <c:pt idx="4">
                  <c:v>0.56066945606694563</c:v>
                </c:pt>
                <c:pt idx="5">
                  <c:v>0.80613668061366817</c:v>
                </c:pt>
                <c:pt idx="6">
                  <c:v>0.95258019525801962</c:v>
                </c:pt>
                <c:pt idx="7">
                  <c:v>0.93444909344490945</c:v>
                </c:pt>
                <c:pt idx="8">
                  <c:v>0.9623430962343098</c:v>
                </c:pt>
                <c:pt idx="9">
                  <c:v>1</c:v>
                </c:pt>
                <c:pt idx="10">
                  <c:v>0.99163179916318012</c:v>
                </c:pt>
                <c:pt idx="11">
                  <c:v>0.93444909344490945</c:v>
                </c:pt>
                <c:pt idx="12">
                  <c:v>0.92608089260808935</c:v>
                </c:pt>
                <c:pt idx="13">
                  <c:v>0.91073919107391921</c:v>
                </c:pt>
                <c:pt idx="14">
                  <c:v>0.97629009762900987</c:v>
                </c:pt>
                <c:pt idx="15">
                  <c:v>0.96792189679218987</c:v>
                </c:pt>
                <c:pt idx="16">
                  <c:v>0.82147838214783842</c:v>
                </c:pt>
                <c:pt idx="17">
                  <c:v>0.70153417015341701</c:v>
                </c:pt>
                <c:pt idx="18">
                  <c:v>0.83403068340306841</c:v>
                </c:pt>
                <c:pt idx="19">
                  <c:v>0.7921896792189681</c:v>
                </c:pt>
                <c:pt idx="20">
                  <c:v>0.60251046025104615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3CE-4D67-87AF-166965DBC3AF}"/>
            </c:ext>
          </c:extLst>
        </c:ser>
        <c:ser>
          <c:idx val="5"/>
          <c:order val="5"/>
          <c:tx>
            <c:strRef>
              <c:f>'Length normalized'!$G$50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normalized'!$G$51:$G$71</c:f>
              <c:numCache>
                <c:formatCode>General</c:formatCode>
                <c:ptCount val="21"/>
                <c:pt idx="0">
                  <c:v>0.31768953068592065</c:v>
                </c:pt>
                <c:pt idx="1">
                  <c:v>0.80324909747292406</c:v>
                </c:pt>
                <c:pt idx="2">
                  <c:v>0.98014440433213001</c:v>
                </c:pt>
                <c:pt idx="3">
                  <c:v>0.97653429602888087</c:v>
                </c:pt>
                <c:pt idx="4">
                  <c:v>0.92418772563176887</c:v>
                </c:pt>
                <c:pt idx="5">
                  <c:v>1</c:v>
                </c:pt>
                <c:pt idx="6">
                  <c:v>0.89530685920577613</c:v>
                </c:pt>
                <c:pt idx="7">
                  <c:v>0.81227436823104682</c:v>
                </c:pt>
                <c:pt idx="8">
                  <c:v>0.74909747292418771</c:v>
                </c:pt>
                <c:pt idx="9">
                  <c:v>0.65523465703971118</c:v>
                </c:pt>
                <c:pt idx="10">
                  <c:v>0.5</c:v>
                </c:pt>
                <c:pt idx="11">
                  <c:v>0.39530685920577607</c:v>
                </c:pt>
                <c:pt idx="12">
                  <c:v>0.25812274368231047</c:v>
                </c:pt>
                <c:pt idx="13">
                  <c:v>0.16064981949458487</c:v>
                </c:pt>
                <c:pt idx="14">
                  <c:v>0.10469314079422382</c:v>
                </c:pt>
                <c:pt idx="15">
                  <c:v>3.6101083032491002E-2</c:v>
                </c:pt>
                <c:pt idx="16">
                  <c:v>0</c:v>
                </c:pt>
                <c:pt idx="17">
                  <c:v>5.9566787003610157E-2</c:v>
                </c:pt>
                <c:pt idx="18">
                  <c:v>3.9711191335740102E-2</c:v>
                </c:pt>
                <c:pt idx="19">
                  <c:v>3.7906137184115556E-2</c:v>
                </c:pt>
                <c:pt idx="20">
                  <c:v>5.054151624548741E-2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3CE-4D67-87AF-166965DBC3AF}"/>
            </c:ext>
          </c:extLst>
        </c:ser>
        <c:ser>
          <c:idx val="6"/>
          <c:order val="6"/>
          <c:tx>
            <c:strRef>
              <c:f>'Length normalized'!$H$50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normalized'!$H$51:$H$71</c:f>
              <c:numCache>
                <c:formatCode>General</c:formatCode>
                <c:ptCount val="21"/>
                <c:pt idx="0">
                  <c:v>0.59436274509803921</c:v>
                </c:pt>
                <c:pt idx="1">
                  <c:v>0.67647058823529405</c:v>
                </c:pt>
                <c:pt idx="2">
                  <c:v>0.72303921568627449</c:v>
                </c:pt>
                <c:pt idx="3">
                  <c:v>0.71936274509803921</c:v>
                </c:pt>
                <c:pt idx="4">
                  <c:v>0.71200980392156865</c:v>
                </c:pt>
                <c:pt idx="5">
                  <c:v>0.73897058823529416</c:v>
                </c:pt>
                <c:pt idx="6">
                  <c:v>0.78921568627450989</c:v>
                </c:pt>
                <c:pt idx="7">
                  <c:v>0.94240196078431382</c:v>
                </c:pt>
                <c:pt idx="8">
                  <c:v>1</c:v>
                </c:pt>
                <c:pt idx="9">
                  <c:v>0.91666666666666674</c:v>
                </c:pt>
                <c:pt idx="10">
                  <c:v>0.79411764705882359</c:v>
                </c:pt>
                <c:pt idx="11">
                  <c:v>0.68382352941176472</c:v>
                </c:pt>
                <c:pt idx="12">
                  <c:v>0.52941176470588236</c:v>
                </c:pt>
                <c:pt idx="13">
                  <c:v>0.36887254901960792</c:v>
                </c:pt>
                <c:pt idx="14">
                  <c:v>0.25612745098039219</c:v>
                </c:pt>
                <c:pt idx="15">
                  <c:v>0.17892156862745098</c:v>
                </c:pt>
                <c:pt idx="16">
                  <c:v>9.4362745098039241E-2</c:v>
                </c:pt>
                <c:pt idx="17">
                  <c:v>3.3088235294117647E-2</c:v>
                </c:pt>
                <c:pt idx="18">
                  <c:v>2.8186274509803915E-2</c:v>
                </c:pt>
                <c:pt idx="19">
                  <c:v>2.4509803921568651E-2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3CE-4D67-87AF-166965DBC3AF}"/>
            </c:ext>
          </c:extLst>
        </c:ser>
        <c:ser>
          <c:idx val="7"/>
          <c:order val="7"/>
          <c:tx>
            <c:strRef>
              <c:f>'Length normalized'!$I$50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normalized'!$I$51:$I$71</c:f>
              <c:numCache>
                <c:formatCode>General</c:formatCode>
                <c:ptCount val="21"/>
                <c:pt idx="0">
                  <c:v>0.30620689655172417</c:v>
                </c:pt>
                <c:pt idx="1">
                  <c:v>0.30344827586206896</c:v>
                </c:pt>
                <c:pt idx="2">
                  <c:v>0.51724137931034486</c:v>
                </c:pt>
                <c:pt idx="3">
                  <c:v>0.6731034482758621</c:v>
                </c:pt>
                <c:pt idx="4">
                  <c:v>0.68413793103448273</c:v>
                </c:pt>
                <c:pt idx="5">
                  <c:v>0.54620689655172405</c:v>
                </c:pt>
                <c:pt idx="6">
                  <c:v>0.78068965517241384</c:v>
                </c:pt>
                <c:pt idx="7">
                  <c:v>0.83310344827586214</c:v>
                </c:pt>
                <c:pt idx="8">
                  <c:v>0.99862068965517226</c:v>
                </c:pt>
                <c:pt idx="9">
                  <c:v>1</c:v>
                </c:pt>
                <c:pt idx="10">
                  <c:v>0.91724137931034477</c:v>
                </c:pt>
                <c:pt idx="11">
                  <c:v>0.89931034482758598</c:v>
                </c:pt>
                <c:pt idx="12">
                  <c:v>0.88275862068965494</c:v>
                </c:pt>
                <c:pt idx="13">
                  <c:v>0.84965517241379318</c:v>
                </c:pt>
                <c:pt idx="14">
                  <c:v>0.82482758620689656</c:v>
                </c:pt>
                <c:pt idx="15">
                  <c:v>0.73241379310344812</c:v>
                </c:pt>
                <c:pt idx="16">
                  <c:v>0.67724137931034478</c:v>
                </c:pt>
                <c:pt idx="17">
                  <c:v>0.49241379310344829</c:v>
                </c:pt>
                <c:pt idx="18">
                  <c:v>0.17241379310344826</c:v>
                </c:pt>
                <c:pt idx="19">
                  <c:v>0.1117241379310345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3CE-4D67-87AF-166965DBC3AF}"/>
            </c:ext>
          </c:extLst>
        </c:ser>
        <c:ser>
          <c:idx val="8"/>
          <c:order val="8"/>
          <c:tx>
            <c:strRef>
              <c:f>'Length normalized'!$J$50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normalized'!$J$51:$J$71</c:f>
              <c:numCache>
                <c:formatCode>General</c:formatCode>
                <c:ptCount val="21"/>
                <c:pt idx="0">
                  <c:v>0.76100628930817604</c:v>
                </c:pt>
                <c:pt idx="1">
                  <c:v>0.64622641509433965</c:v>
                </c:pt>
                <c:pt idx="2">
                  <c:v>0.570754716981132</c:v>
                </c:pt>
                <c:pt idx="3">
                  <c:v>0.63050314465408808</c:v>
                </c:pt>
                <c:pt idx="4">
                  <c:v>0.63207547169811318</c:v>
                </c:pt>
                <c:pt idx="5">
                  <c:v>0.60377358490566035</c:v>
                </c:pt>
                <c:pt idx="6">
                  <c:v>0.69811320754716988</c:v>
                </c:pt>
                <c:pt idx="7">
                  <c:v>0.71540880503144655</c:v>
                </c:pt>
                <c:pt idx="8">
                  <c:v>0.76729559748427667</c:v>
                </c:pt>
                <c:pt idx="9">
                  <c:v>0.84591194968553463</c:v>
                </c:pt>
                <c:pt idx="10">
                  <c:v>0.95283018867924518</c:v>
                </c:pt>
                <c:pt idx="11">
                  <c:v>0.99999999999999989</c:v>
                </c:pt>
                <c:pt idx="12">
                  <c:v>0.95283018867924518</c:v>
                </c:pt>
                <c:pt idx="13">
                  <c:v>0.84433962264150941</c:v>
                </c:pt>
                <c:pt idx="14">
                  <c:v>0.74371069182389926</c:v>
                </c:pt>
                <c:pt idx="15">
                  <c:v>0.6367924528301887</c:v>
                </c:pt>
                <c:pt idx="16">
                  <c:v>0.34905660377358488</c:v>
                </c:pt>
                <c:pt idx="17">
                  <c:v>0.12893081761006286</c:v>
                </c:pt>
                <c:pt idx="18">
                  <c:v>7.0754716981132046E-2</c:v>
                </c:pt>
                <c:pt idx="19">
                  <c:v>2.3584905660377357E-2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3CE-4D67-87AF-166965DBC3AF}"/>
            </c:ext>
          </c:extLst>
        </c:ser>
        <c:ser>
          <c:idx val="9"/>
          <c:order val="9"/>
          <c:tx>
            <c:strRef>
              <c:f>'Length normalized'!$K$50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normalized'!$K$51:$K$71</c:f>
              <c:numCache>
                <c:formatCode>General</c:formatCode>
                <c:ptCount val="21"/>
                <c:pt idx="0">
                  <c:v>0</c:v>
                </c:pt>
                <c:pt idx="1">
                  <c:v>0.305084745762712</c:v>
                </c:pt>
                <c:pt idx="2">
                  <c:v>0.43879472693032029</c:v>
                </c:pt>
                <c:pt idx="3">
                  <c:v>0.46139359698681748</c:v>
                </c:pt>
                <c:pt idx="4">
                  <c:v>0.49152542372881358</c:v>
                </c:pt>
                <c:pt idx="5">
                  <c:v>0.63088512241054628</c:v>
                </c:pt>
                <c:pt idx="6">
                  <c:v>0.69491525423728839</c:v>
                </c:pt>
                <c:pt idx="7">
                  <c:v>0.81732580037664793</c:v>
                </c:pt>
                <c:pt idx="8">
                  <c:v>0.99058380414312641</c:v>
                </c:pt>
                <c:pt idx="9">
                  <c:v>1</c:v>
                </c:pt>
                <c:pt idx="10">
                  <c:v>0.8418079096045199</c:v>
                </c:pt>
                <c:pt idx="11">
                  <c:v>0.86252354048964242</c:v>
                </c:pt>
                <c:pt idx="12">
                  <c:v>0.91148775894538625</c:v>
                </c:pt>
                <c:pt idx="13">
                  <c:v>0.84557438794726947</c:v>
                </c:pt>
                <c:pt idx="14">
                  <c:v>0.79096045197740128</c:v>
                </c:pt>
                <c:pt idx="15">
                  <c:v>0.71374764595103601</c:v>
                </c:pt>
                <c:pt idx="16">
                  <c:v>0.61393596986817334</c:v>
                </c:pt>
                <c:pt idx="17">
                  <c:v>0.7043314500941622</c:v>
                </c:pt>
                <c:pt idx="18">
                  <c:v>0.70056497175141264</c:v>
                </c:pt>
                <c:pt idx="19">
                  <c:v>0.80225988700564987</c:v>
                </c:pt>
                <c:pt idx="20">
                  <c:v>0.89453860640301341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3CE-4D67-87AF-166965DBC3AF}"/>
            </c:ext>
          </c:extLst>
        </c:ser>
        <c:ser>
          <c:idx val="10"/>
          <c:order val="10"/>
          <c:tx>
            <c:strRef>
              <c:f>'Length normalized'!$L$50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normalized'!$L$51:$L$71</c:f>
              <c:numCache>
                <c:formatCode>General</c:formatCode>
                <c:ptCount val="21"/>
                <c:pt idx="0">
                  <c:v>0.23169107856191748</c:v>
                </c:pt>
                <c:pt idx="1">
                  <c:v>0.35286284953395475</c:v>
                </c:pt>
                <c:pt idx="2">
                  <c:v>0.42743009320905456</c:v>
                </c:pt>
                <c:pt idx="3">
                  <c:v>0.56324900133155786</c:v>
                </c:pt>
                <c:pt idx="4">
                  <c:v>0.62183754993342211</c:v>
                </c:pt>
                <c:pt idx="5">
                  <c:v>0.82956058588548609</c:v>
                </c:pt>
                <c:pt idx="6">
                  <c:v>0.93874833555259651</c:v>
                </c:pt>
                <c:pt idx="7">
                  <c:v>0.97470039946737685</c:v>
                </c:pt>
                <c:pt idx="8">
                  <c:v>1</c:v>
                </c:pt>
                <c:pt idx="9">
                  <c:v>0.87616511318242341</c:v>
                </c:pt>
                <c:pt idx="10">
                  <c:v>0.84687083888149139</c:v>
                </c:pt>
                <c:pt idx="11">
                  <c:v>0.86817576564580556</c:v>
                </c:pt>
                <c:pt idx="12">
                  <c:v>0.89747003994673769</c:v>
                </c:pt>
                <c:pt idx="13">
                  <c:v>0.85752330226364837</c:v>
                </c:pt>
                <c:pt idx="14">
                  <c:v>0.559254327563249</c:v>
                </c:pt>
                <c:pt idx="15">
                  <c:v>0.440745672436751</c:v>
                </c:pt>
                <c:pt idx="16">
                  <c:v>0.29826897470039948</c:v>
                </c:pt>
                <c:pt idx="17">
                  <c:v>0.16378162450066575</c:v>
                </c:pt>
                <c:pt idx="18">
                  <c:v>9.0545938748335525E-2</c:v>
                </c:pt>
                <c:pt idx="19">
                  <c:v>5.3262316910785597E-2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3CE-4D67-87AF-166965DBC3AF}"/>
            </c:ext>
          </c:extLst>
        </c:ser>
        <c:ser>
          <c:idx val="11"/>
          <c:order val="11"/>
          <c:tx>
            <c:strRef>
              <c:f>'Length normalized'!$M$50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normalized'!$M$51:$M$71</c:f>
              <c:numCache>
                <c:formatCode>General</c:formatCode>
                <c:ptCount val="21"/>
                <c:pt idx="0">
                  <c:v>0.82513661202185784</c:v>
                </c:pt>
                <c:pt idx="1">
                  <c:v>0.80054644808743158</c:v>
                </c:pt>
                <c:pt idx="2">
                  <c:v>0.83060109289617479</c:v>
                </c:pt>
                <c:pt idx="3">
                  <c:v>0.87295081967213117</c:v>
                </c:pt>
                <c:pt idx="4">
                  <c:v>0.84153005464480868</c:v>
                </c:pt>
                <c:pt idx="5">
                  <c:v>0.85245901639344257</c:v>
                </c:pt>
                <c:pt idx="6">
                  <c:v>1</c:v>
                </c:pt>
                <c:pt idx="7">
                  <c:v>0.96174863387978138</c:v>
                </c:pt>
                <c:pt idx="8">
                  <c:v>0.89480874316939896</c:v>
                </c:pt>
                <c:pt idx="9">
                  <c:v>0.80601092896174853</c:v>
                </c:pt>
                <c:pt idx="10">
                  <c:v>0.74863387978142082</c:v>
                </c:pt>
                <c:pt idx="11">
                  <c:v>0.57377049180327877</c:v>
                </c:pt>
                <c:pt idx="12">
                  <c:v>0.45901639344262291</c:v>
                </c:pt>
                <c:pt idx="13">
                  <c:v>0.33879781420765021</c:v>
                </c:pt>
                <c:pt idx="14">
                  <c:v>0.34153005464480868</c:v>
                </c:pt>
                <c:pt idx="15">
                  <c:v>0.27732240437158467</c:v>
                </c:pt>
                <c:pt idx="16">
                  <c:v>0.18306010928961747</c:v>
                </c:pt>
                <c:pt idx="17">
                  <c:v>0.12431693989071038</c:v>
                </c:pt>
                <c:pt idx="18">
                  <c:v>0.37431693989071041</c:v>
                </c:pt>
                <c:pt idx="19">
                  <c:v>0.17759562841530052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3CE-4D67-87AF-166965DBC3AF}"/>
            </c:ext>
          </c:extLst>
        </c:ser>
        <c:ser>
          <c:idx val="12"/>
          <c:order val="12"/>
          <c:tx>
            <c:strRef>
              <c:f>'Length normalized'!$N$50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normalized'!$N$51:$N$71</c:f>
              <c:numCache>
                <c:formatCode>General</c:formatCode>
                <c:ptCount val="21"/>
                <c:pt idx="0">
                  <c:v>0</c:v>
                </c:pt>
                <c:pt idx="1">
                  <c:v>0.12334801762114538</c:v>
                </c:pt>
                <c:pt idx="2">
                  <c:v>0.24669603524229075</c:v>
                </c:pt>
                <c:pt idx="3">
                  <c:v>0.35462555066079293</c:v>
                </c:pt>
                <c:pt idx="4">
                  <c:v>0.51982378854625555</c:v>
                </c:pt>
                <c:pt idx="5">
                  <c:v>0.74449339207048459</c:v>
                </c:pt>
                <c:pt idx="6">
                  <c:v>0.93832599118942728</c:v>
                </c:pt>
                <c:pt idx="7">
                  <c:v>0.99339207048458156</c:v>
                </c:pt>
                <c:pt idx="8">
                  <c:v>0.99339207048458156</c:v>
                </c:pt>
                <c:pt idx="9">
                  <c:v>0.88986784140969177</c:v>
                </c:pt>
                <c:pt idx="10">
                  <c:v>0.77312775330396477</c:v>
                </c:pt>
                <c:pt idx="11">
                  <c:v>0.8215859030837005</c:v>
                </c:pt>
                <c:pt idx="12">
                  <c:v>0.93171806167400872</c:v>
                </c:pt>
                <c:pt idx="13">
                  <c:v>1</c:v>
                </c:pt>
                <c:pt idx="14">
                  <c:v>0.77092511013215859</c:v>
                </c:pt>
                <c:pt idx="15">
                  <c:v>0.74229074889867841</c:v>
                </c:pt>
                <c:pt idx="16">
                  <c:v>0.62114537444933937</c:v>
                </c:pt>
                <c:pt idx="17">
                  <c:v>0.43171806167400878</c:v>
                </c:pt>
                <c:pt idx="18">
                  <c:v>0.31497797356828189</c:v>
                </c:pt>
                <c:pt idx="19">
                  <c:v>0.27092511013215864</c:v>
                </c:pt>
                <c:pt idx="20">
                  <c:v>4.8458149779735608E-2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3CE-4D67-87AF-166965DBC3AF}"/>
            </c:ext>
          </c:extLst>
        </c:ser>
        <c:ser>
          <c:idx val="13"/>
          <c:order val="13"/>
          <c:tx>
            <c:strRef>
              <c:f>'Length normalized'!$O$50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normalized'!$O$51:$O$71</c:f>
              <c:numCache>
                <c:formatCode>General</c:formatCode>
                <c:ptCount val="21"/>
                <c:pt idx="0">
                  <c:v>0</c:v>
                </c:pt>
                <c:pt idx="1">
                  <c:v>9.1470951792336205E-2</c:v>
                </c:pt>
                <c:pt idx="2">
                  <c:v>0.18665018541409148</c:v>
                </c:pt>
                <c:pt idx="3">
                  <c:v>0.29295426452410384</c:v>
                </c:pt>
                <c:pt idx="4">
                  <c:v>0.5142150803461063</c:v>
                </c:pt>
                <c:pt idx="5">
                  <c:v>0.87515451174289249</c:v>
                </c:pt>
                <c:pt idx="6">
                  <c:v>1</c:v>
                </c:pt>
                <c:pt idx="7">
                  <c:v>0.9987639060568605</c:v>
                </c:pt>
                <c:pt idx="8">
                  <c:v>1</c:v>
                </c:pt>
                <c:pt idx="9">
                  <c:v>0.94684796044499386</c:v>
                </c:pt>
                <c:pt idx="10">
                  <c:v>0.90482076637824482</c:v>
                </c:pt>
                <c:pt idx="11">
                  <c:v>0.94190358467243518</c:v>
                </c:pt>
                <c:pt idx="12">
                  <c:v>0.99752781211372066</c:v>
                </c:pt>
                <c:pt idx="13">
                  <c:v>0.95302843016069216</c:v>
                </c:pt>
                <c:pt idx="14">
                  <c:v>0.95302843016069216</c:v>
                </c:pt>
                <c:pt idx="15">
                  <c:v>0.78368355995055616</c:v>
                </c:pt>
                <c:pt idx="16">
                  <c:v>0.61804697156983923</c:v>
                </c:pt>
                <c:pt idx="17">
                  <c:v>0.52410383189122378</c:v>
                </c:pt>
                <c:pt idx="18">
                  <c:v>0.37330037082818296</c:v>
                </c:pt>
                <c:pt idx="19">
                  <c:v>0.26452410383189118</c:v>
                </c:pt>
                <c:pt idx="20">
                  <c:v>0.25710754017305321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3CE-4D67-87AF-166965DBC3AF}"/>
            </c:ext>
          </c:extLst>
        </c:ser>
        <c:ser>
          <c:idx val="14"/>
          <c:order val="14"/>
          <c:tx>
            <c:strRef>
              <c:f>'Length normalized'!$P$50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normalized'!$P$51:$P$71</c:f>
              <c:numCache>
                <c:formatCode>General</c:formatCode>
                <c:ptCount val="21"/>
                <c:pt idx="0">
                  <c:v>0</c:v>
                </c:pt>
                <c:pt idx="1">
                  <c:v>0.28294036061026356</c:v>
                </c:pt>
                <c:pt idx="2">
                  <c:v>0.35228848821081832</c:v>
                </c:pt>
                <c:pt idx="3">
                  <c:v>0.47295423023578359</c:v>
                </c:pt>
                <c:pt idx="4">
                  <c:v>0.5131761442441054</c:v>
                </c:pt>
                <c:pt idx="5">
                  <c:v>0.6019417475728156</c:v>
                </c:pt>
                <c:pt idx="6">
                  <c:v>0.82246879334257972</c:v>
                </c:pt>
                <c:pt idx="7">
                  <c:v>0.80443828016643548</c:v>
                </c:pt>
                <c:pt idx="8">
                  <c:v>0.89875173370319006</c:v>
                </c:pt>
                <c:pt idx="9">
                  <c:v>0.90291262135922334</c:v>
                </c:pt>
                <c:pt idx="10">
                  <c:v>0.87378640776699035</c:v>
                </c:pt>
                <c:pt idx="11">
                  <c:v>0.91262135922330101</c:v>
                </c:pt>
                <c:pt idx="12">
                  <c:v>0.97087378640776711</c:v>
                </c:pt>
                <c:pt idx="13">
                  <c:v>1</c:v>
                </c:pt>
                <c:pt idx="14">
                  <c:v>0.9459084604715674</c:v>
                </c:pt>
                <c:pt idx="15">
                  <c:v>0.85159500693481283</c:v>
                </c:pt>
                <c:pt idx="16">
                  <c:v>0.7156726768377254</c:v>
                </c:pt>
                <c:pt idx="17">
                  <c:v>0.56865464632454932</c:v>
                </c:pt>
                <c:pt idx="18">
                  <c:v>0.3287101248266297</c:v>
                </c:pt>
                <c:pt idx="19">
                  <c:v>0.2080443828016644</c:v>
                </c:pt>
                <c:pt idx="20">
                  <c:v>0.16227461858529818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3CE-4D67-87AF-166965DBC3AF}"/>
            </c:ext>
          </c:extLst>
        </c:ser>
        <c:ser>
          <c:idx val="15"/>
          <c:order val="15"/>
          <c:tx>
            <c:strRef>
              <c:f>'Length normalized'!$Q$50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normalized'!$Q$51:$Q$71</c:f>
              <c:numCache>
                <c:formatCode>General</c:formatCode>
                <c:ptCount val="21"/>
                <c:pt idx="0">
                  <c:v>0.31465517241379309</c:v>
                </c:pt>
                <c:pt idx="1">
                  <c:v>0.4511494252873563</c:v>
                </c:pt>
                <c:pt idx="2">
                  <c:v>0.67816091954022995</c:v>
                </c:pt>
                <c:pt idx="3">
                  <c:v>0.89655172413793116</c:v>
                </c:pt>
                <c:pt idx="4">
                  <c:v>0.94252873563218409</c:v>
                </c:pt>
                <c:pt idx="5">
                  <c:v>0.9339080459770116</c:v>
                </c:pt>
                <c:pt idx="6">
                  <c:v>0.98419540229885061</c:v>
                </c:pt>
                <c:pt idx="7">
                  <c:v>1</c:v>
                </c:pt>
                <c:pt idx="8">
                  <c:v>0.96982758620689657</c:v>
                </c:pt>
                <c:pt idx="9">
                  <c:v>0.96264367816091967</c:v>
                </c:pt>
                <c:pt idx="10">
                  <c:v>0.92528735632183923</c:v>
                </c:pt>
                <c:pt idx="11">
                  <c:v>0.86781609195402309</c:v>
                </c:pt>
                <c:pt idx="12">
                  <c:v>0.7887931034482758</c:v>
                </c:pt>
                <c:pt idx="13">
                  <c:v>0.83477011494252873</c:v>
                </c:pt>
                <c:pt idx="14">
                  <c:v>0.82758620689655171</c:v>
                </c:pt>
                <c:pt idx="15">
                  <c:v>0.71839080459770122</c:v>
                </c:pt>
                <c:pt idx="16">
                  <c:v>0.71551724137931039</c:v>
                </c:pt>
                <c:pt idx="17">
                  <c:v>0.63362068965517238</c:v>
                </c:pt>
                <c:pt idx="18">
                  <c:v>0.4511494252873563</c:v>
                </c:pt>
                <c:pt idx="19">
                  <c:v>0.18390804597701152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3CE-4D67-87AF-166965DBC3AF}"/>
            </c:ext>
          </c:extLst>
        </c:ser>
        <c:ser>
          <c:idx val="16"/>
          <c:order val="16"/>
          <c:tx>
            <c:strRef>
              <c:f>'Length normalized'!$R$50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normalized'!$R$51:$R$71</c:f>
              <c:numCache>
                <c:formatCode>General</c:formatCode>
                <c:ptCount val="21"/>
                <c:pt idx="0">
                  <c:v>0.34788540245566169</c:v>
                </c:pt>
                <c:pt idx="1">
                  <c:v>0.53478854024556621</c:v>
                </c:pt>
                <c:pt idx="2">
                  <c:v>0.55798090040927684</c:v>
                </c:pt>
                <c:pt idx="3">
                  <c:v>0.75443383356070937</c:v>
                </c:pt>
                <c:pt idx="4">
                  <c:v>0.80218281036834926</c:v>
                </c:pt>
                <c:pt idx="5">
                  <c:v>0.83356070941336968</c:v>
                </c:pt>
                <c:pt idx="6">
                  <c:v>0.92223738062755789</c:v>
                </c:pt>
                <c:pt idx="7">
                  <c:v>1</c:v>
                </c:pt>
                <c:pt idx="8">
                  <c:v>0.79126875852660294</c:v>
                </c:pt>
                <c:pt idx="9">
                  <c:v>0.79126875852660294</c:v>
                </c:pt>
                <c:pt idx="10">
                  <c:v>0.7967257844474761</c:v>
                </c:pt>
                <c:pt idx="11">
                  <c:v>0.80763983628922231</c:v>
                </c:pt>
                <c:pt idx="12">
                  <c:v>0.74624829467939968</c:v>
                </c:pt>
                <c:pt idx="13">
                  <c:v>0.6316507503410641</c:v>
                </c:pt>
                <c:pt idx="14">
                  <c:v>0.56343792633015</c:v>
                </c:pt>
                <c:pt idx="15">
                  <c:v>0.39699863574351985</c:v>
                </c:pt>
                <c:pt idx="16">
                  <c:v>0.1377899045020464</c:v>
                </c:pt>
                <c:pt idx="17">
                  <c:v>0</c:v>
                </c:pt>
                <c:pt idx="18">
                  <c:v>3.6834924965893585E-2</c:v>
                </c:pt>
                <c:pt idx="19">
                  <c:v>0.12278308321964529</c:v>
                </c:pt>
                <c:pt idx="20">
                  <c:v>0.15961800818553892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3CE-4D67-87AF-166965DBC3AF}"/>
            </c:ext>
          </c:extLst>
        </c:ser>
        <c:ser>
          <c:idx val="17"/>
          <c:order val="17"/>
          <c:tx>
            <c:strRef>
              <c:f>'Length normalized'!$S$50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normalized'!$S$51:$S$71</c:f>
              <c:numCache>
                <c:formatCode>General</c:formatCode>
                <c:ptCount val="21"/>
                <c:pt idx="0">
                  <c:v>0.26</c:v>
                </c:pt>
                <c:pt idx="1">
                  <c:v>0.59818181818181804</c:v>
                </c:pt>
                <c:pt idx="2">
                  <c:v>0.62909090909090903</c:v>
                </c:pt>
                <c:pt idx="3">
                  <c:v>0.8236363636363635</c:v>
                </c:pt>
                <c:pt idx="4">
                  <c:v>1</c:v>
                </c:pt>
                <c:pt idx="5">
                  <c:v>0.90363636363636357</c:v>
                </c:pt>
                <c:pt idx="6">
                  <c:v>0.75090909090909097</c:v>
                </c:pt>
                <c:pt idx="7">
                  <c:v>0.589090909090909</c:v>
                </c:pt>
                <c:pt idx="8">
                  <c:v>0.21636363636363634</c:v>
                </c:pt>
                <c:pt idx="9">
                  <c:v>4.0000000000000036E-2</c:v>
                </c:pt>
                <c:pt idx="10">
                  <c:v>4.3636363636363674E-2</c:v>
                </c:pt>
                <c:pt idx="11">
                  <c:v>5.0909090909090848E-2</c:v>
                </c:pt>
                <c:pt idx="12">
                  <c:v>4.5454545454545393E-2</c:v>
                </c:pt>
                <c:pt idx="13">
                  <c:v>3.2727272727272758E-2</c:v>
                </c:pt>
                <c:pt idx="14">
                  <c:v>0</c:v>
                </c:pt>
                <c:pt idx="15">
                  <c:v>3.8181818181818213E-2</c:v>
                </c:pt>
                <c:pt idx="16">
                  <c:v>2.1818181818181837E-2</c:v>
                </c:pt>
                <c:pt idx="17">
                  <c:v>5.4545454545454494E-2</c:v>
                </c:pt>
                <c:pt idx="18">
                  <c:v>5.9999999999999949E-2</c:v>
                </c:pt>
                <c:pt idx="19">
                  <c:v>9.8181818181818162E-2</c:v>
                </c:pt>
                <c:pt idx="20">
                  <c:v>9.8181818181818162E-2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03CE-4D67-87AF-166965DBC3AF}"/>
            </c:ext>
          </c:extLst>
        </c:ser>
        <c:ser>
          <c:idx val="18"/>
          <c:order val="18"/>
          <c:tx>
            <c:strRef>
              <c:f>'Length normalized'!$T$50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normalized'!$T$51:$T$71</c:f>
              <c:numCache>
                <c:formatCode>General</c:formatCode>
                <c:ptCount val="21"/>
                <c:pt idx="0">
                  <c:v>4.3478260869565168E-2</c:v>
                </c:pt>
                <c:pt idx="1">
                  <c:v>2.3988005997001519E-2</c:v>
                </c:pt>
                <c:pt idx="2">
                  <c:v>0</c:v>
                </c:pt>
                <c:pt idx="3">
                  <c:v>5.5472263868065932E-2</c:v>
                </c:pt>
                <c:pt idx="4">
                  <c:v>0.11394302848575713</c:v>
                </c:pt>
                <c:pt idx="5">
                  <c:v>0.49775112443778102</c:v>
                </c:pt>
                <c:pt idx="6">
                  <c:v>1</c:v>
                </c:pt>
                <c:pt idx="7">
                  <c:v>0.83358320839580191</c:v>
                </c:pt>
                <c:pt idx="8">
                  <c:v>0.60269865067466266</c:v>
                </c:pt>
                <c:pt idx="9">
                  <c:v>0.55622188905547221</c:v>
                </c:pt>
                <c:pt idx="10">
                  <c:v>0.69715142428785593</c:v>
                </c:pt>
                <c:pt idx="11">
                  <c:v>0.69115442278860562</c:v>
                </c:pt>
                <c:pt idx="12">
                  <c:v>0.58170914542728636</c:v>
                </c:pt>
                <c:pt idx="13">
                  <c:v>0.50074962518740618</c:v>
                </c:pt>
                <c:pt idx="14">
                  <c:v>0.56521739130434778</c:v>
                </c:pt>
                <c:pt idx="15">
                  <c:v>0.57571214392803594</c:v>
                </c:pt>
                <c:pt idx="16">
                  <c:v>0.52923538230884548</c:v>
                </c:pt>
                <c:pt idx="17">
                  <c:v>0.31184407796101948</c:v>
                </c:pt>
                <c:pt idx="18">
                  <c:v>0.29835082458770612</c:v>
                </c:pt>
                <c:pt idx="19">
                  <c:v>0.31334332833583201</c:v>
                </c:pt>
                <c:pt idx="20">
                  <c:v>0.31934032983508237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03CE-4D67-87AF-166965DBC3AF}"/>
            </c:ext>
          </c:extLst>
        </c:ser>
        <c:ser>
          <c:idx val="19"/>
          <c:order val="19"/>
          <c:tx>
            <c:strRef>
              <c:f>'Length normalized'!$U$50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normalized'!$U$51:$U$71</c:f>
              <c:numCache>
                <c:formatCode>General</c:formatCode>
                <c:ptCount val="21"/>
                <c:pt idx="0">
                  <c:v>0.58669833729216148</c:v>
                </c:pt>
                <c:pt idx="1">
                  <c:v>0.64251781472684089</c:v>
                </c:pt>
                <c:pt idx="2">
                  <c:v>0.75534441805225649</c:v>
                </c:pt>
                <c:pt idx="3">
                  <c:v>0.8895486935866983</c:v>
                </c:pt>
                <c:pt idx="4">
                  <c:v>0.94180522565320668</c:v>
                </c:pt>
                <c:pt idx="5">
                  <c:v>0.95961995249406173</c:v>
                </c:pt>
                <c:pt idx="6">
                  <c:v>0.96437054631828978</c:v>
                </c:pt>
                <c:pt idx="7">
                  <c:v>0.97149643705463173</c:v>
                </c:pt>
                <c:pt idx="8">
                  <c:v>0.99999999999999989</c:v>
                </c:pt>
                <c:pt idx="9">
                  <c:v>0.95011876484560576</c:v>
                </c:pt>
                <c:pt idx="10">
                  <c:v>0.89904988123515439</c:v>
                </c:pt>
                <c:pt idx="11">
                  <c:v>0.82779097387173384</c:v>
                </c:pt>
                <c:pt idx="12">
                  <c:v>0.81472684085510694</c:v>
                </c:pt>
                <c:pt idx="13">
                  <c:v>0.71971496437054627</c:v>
                </c:pt>
                <c:pt idx="14">
                  <c:v>0.62589073634204273</c:v>
                </c:pt>
                <c:pt idx="15">
                  <c:v>0.55106888361045125</c:v>
                </c:pt>
                <c:pt idx="16">
                  <c:v>0.47268408551068886</c:v>
                </c:pt>
                <c:pt idx="17">
                  <c:v>0.46437054631828978</c:v>
                </c:pt>
                <c:pt idx="18">
                  <c:v>0.33254156769596199</c:v>
                </c:pt>
                <c:pt idx="19">
                  <c:v>0.13895486935866982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3CE-4D67-87AF-166965DBC3AF}"/>
            </c:ext>
          </c:extLst>
        </c:ser>
        <c:ser>
          <c:idx val="20"/>
          <c:order val="20"/>
          <c:tx>
            <c:strRef>
              <c:f>'Length normalized'!$V$50</c:f>
              <c:strCache>
                <c:ptCount val="1"/>
                <c:pt idx="0">
                  <c:v>avg all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normalized'!$V$51:$V$71</c:f>
              <c:numCache>
                <c:formatCode>General</c:formatCode>
                <c:ptCount val="21"/>
                <c:pt idx="0">
                  <c:v>0.26625004236009642</c:v>
                </c:pt>
                <c:pt idx="1">
                  <c:v>0.40372351406215745</c:v>
                </c:pt>
                <c:pt idx="2">
                  <c:v>0.49171258254674743</c:v>
                </c:pt>
                <c:pt idx="3">
                  <c:v>0.6195658192321476</c:v>
                </c:pt>
                <c:pt idx="4">
                  <c:v>0.70692271273991314</c:v>
                </c:pt>
                <c:pt idx="5">
                  <c:v>0.77914631358564423</c:v>
                </c:pt>
                <c:pt idx="6">
                  <c:v>0.86056019825760299</c:v>
                </c:pt>
                <c:pt idx="7">
                  <c:v>0.85908503626523769</c:v>
                </c:pt>
                <c:pt idx="8">
                  <c:v>0.83995708680978931</c:v>
                </c:pt>
                <c:pt idx="9">
                  <c:v>0.80127235856808365</c:v>
                </c:pt>
                <c:pt idx="10">
                  <c:v>0.79112935455671662</c:v>
                </c:pt>
                <c:pt idx="11">
                  <c:v>0.76755989050288964</c:v>
                </c:pt>
                <c:pt idx="12">
                  <c:v>0.73687928222989041</c:v>
                </c:pt>
                <c:pt idx="13">
                  <c:v>0.68825294672405657</c:v>
                </c:pt>
                <c:pt idx="14">
                  <c:v>0.64588647625042106</c:v>
                </c:pt>
                <c:pt idx="15">
                  <c:v>0.58249893033602318</c:v>
                </c:pt>
                <c:pt idx="16">
                  <c:v>0.47313943066602143</c:v>
                </c:pt>
                <c:pt idx="17">
                  <c:v>0.38029810429386351</c:v>
                </c:pt>
                <c:pt idx="18">
                  <c:v>0.31600048353008603</c:v>
                </c:pt>
                <c:pt idx="19">
                  <c:v>0.26153761520120533</c:v>
                </c:pt>
                <c:pt idx="20">
                  <c:v>0.20466031858276607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45-4A01-BE24-A37C554DF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033151"/>
        <c:axId val="764046463"/>
      </c:scatterChart>
      <c:valAx>
        <c:axId val="764033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046463"/>
        <c:crosses val="autoZero"/>
        <c:crossBetween val="midCat"/>
      </c:valAx>
      <c:valAx>
        <c:axId val="76404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033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all</a:t>
            </a:r>
            <a:r>
              <a:rPr lang="en-US" baseline="0"/>
              <a:t> 5x vertical</a:t>
            </a:r>
            <a:endParaRPr lang="en-US"/>
          </a:p>
        </c:rich>
      </c:tx>
      <c:layout>
        <c:manualLayout>
          <c:xMode val="edge"/>
          <c:yMode val="edge"/>
          <c:x val="0.79630030621172365"/>
          <c:y val="0.176621708413615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'Length normalized'!$V$50</c:f>
              <c:strCache>
                <c:ptCount val="1"/>
                <c:pt idx="0">
                  <c:v>avg all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normalized'!$V$51:$V$71</c:f>
              <c:numCache>
                <c:formatCode>General</c:formatCode>
                <c:ptCount val="21"/>
                <c:pt idx="0">
                  <c:v>0.26625004236009642</c:v>
                </c:pt>
                <c:pt idx="1">
                  <c:v>0.40372351406215745</c:v>
                </c:pt>
                <c:pt idx="2">
                  <c:v>0.49171258254674743</c:v>
                </c:pt>
                <c:pt idx="3">
                  <c:v>0.6195658192321476</c:v>
                </c:pt>
                <c:pt idx="4">
                  <c:v>0.70692271273991314</c:v>
                </c:pt>
                <c:pt idx="5">
                  <c:v>0.77914631358564423</c:v>
                </c:pt>
                <c:pt idx="6">
                  <c:v>0.86056019825760299</c:v>
                </c:pt>
                <c:pt idx="7">
                  <c:v>0.85908503626523769</c:v>
                </c:pt>
                <c:pt idx="8">
                  <c:v>0.83995708680978931</c:v>
                </c:pt>
                <c:pt idx="9">
                  <c:v>0.80127235856808365</c:v>
                </c:pt>
                <c:pt idx="10">
                  <c:v>0.79112935455671662</c:v>
                </c:pt>
                <c:pt idx="11">
                  <c:v>0.76755989050288964</c:v>
                </c:pt>
                <c:pt idx="12">
                  <c:v>0.73687928222989041</c:v>
                </c:pt>
                <c:pt idx="13">
                  <c:v>0.68825294672405657</c:v>
                </c:pt>
                <c:pt idx="14">
                  <c:v>0.64588647625042106</c:v>
                </c:pt>
                <c:pt idx="15">
                  <c:v>0.58249893033602318</c:v>
                </c:pt>
                <c:pt idx="16">
                  <c:v>0.47313943066602143</c:v>
                </c:pt>
                <c:pt idx="17">
                  <c:v>0.38029810429386351</c:v>
                </c:pt>
                <c:pt idx="18">
                  <c:v>0.31600048353008603</c:v>
                </c:pt>
                <c:pt idx="19">
                  <c:v>0.26153761520120533</c:v>
                </c:pt>
                <c:pt idx="20">
                  <c:v>0.20466031858276607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65-423D-BF79-5A2273F4AB4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normalized'!$Z$51:$Z$71</c:f>
              <c:numCache>
                <c:formatCode>General</c:formatCode>
                <c:ptCount val="21"/>
                <c:pt idx="0">
                  <c:v>2.3362722404178804E-3</c:v>
                </c:pt>
                <c:pt idx="1">
                  <c:v>0.15950577532848187</c:v>
                </c:pt>
                <c:pt idx="2">
                  <c:v>0.23113412787814602</c:v>
                </c:pt>
                <c:pt idx="3">
                  <c:v>0.37989516762089359</c:v>
                </c:pt>
                <c:pt idx="4">
                  <c:v>0.49282275771007306</c:v>
                </c:pt>
                <c:pt idx="5">
                  <c:v>0.63341833956960236</c:v>
                </c:pt>
                <c:pt idx="6">
                  <c:v>0.734774918867108</c:v>
                </c:pt>
                <c:pt idx="7">
                  <c:v>0.70168904566081247</c:v>
                </c:pt>
                <c:pt idx="8">
                  <c:v>0.61550631101698916</c:v>
                </c:pt>
                <c:pt idx="9">
                  <c:v>0.56802662919729996</c:v>
                </c:pt>
                <c:pt idx="10">
                  <c:v>0.58352926899993263</c:v>
                </c:pt>
                <c:pt idx="11">
                  <c:v>0.54836501153839534</c:v>
                </c:pt>
                <c:pt idx="12">
                  <c:v>0.48514037356523365</c:v>
                </c:pt>
                <c:pt idx="13">
                  <c:v>0.4124765571304862</c:v>
                </c:pt>
                <c:pt idx="14">
                  <c:v>0.36739063557180407</c:v>
                </c:pt>
                <c:pt idx="15">
                  <c:v>0.30525140796047978</c:v>
                </c:pt>
                <c:pt idx="16">
                  <c:v>0.19832420022349107</c:v>
                </c:pt>
                <c:pt idx="17">
                  <c:v>0.11300506772448488</c:v>
                </c:pt>
                <c:pt idx="18">
                  <c:v>5.2475126387793669E-2</c:v>
                </c:pt>
                <c:pt idx="19">
                  <c:v>-1.7431540868344086E-2</c:v>
                </c:pt>
                <c:pt idx="20">
                  <c:v>-9.6219456499768763E-2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F-4AFF-A767-A72241BB6E9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normalized'!$AA$51:$AA$71</c:f>
              <c:numCache>
                <c:formatCode>General</c:formatCode>
                <c:ptCount val="21"/>
                <c:pt idx="0">
                  <c:v>0.53016381247977495</c:v>
                </c:pt>
                <c:pt idx="1">
                  <c:v>0.64794125279583303</c:v>
                </c:pt>
                <c:pt idx="2">
                  <c:v>0.75229103721534885</c:v>
                </c:pt>
                <c:pt idx="3">
                  <c:v>0.8592364708434016</c:v>
                </c:pt>
                <c:pt idx="4">
                  <c:v>0.92102266776975328</c:v>
                </c:pt>
                <c:pt idx="5">
                  <c:v>0.92487428760168611</c:v>
                </c:pt>
                <c:pt idx="6">
                  <c:v>0.98634547764809799</c:v>
                </c:pt>
                <c:pt idx="7">
                  <c:v>1.0164810268696629</c:v>
                </c:pt>
                <c:pt idx="8">
                  <c:v>1.0644078626025895</c:v>
                </c:pt>
                <c:pt idx="9">
                  <c:v>1.0345180879388673</c:v>
                </c:pt>
                <c:pt idx="10">
                  <c:v>0.99872944011350062</c:v>
                </c:pt>
                <c:pt idx="11">
                  <c:v>0.98675476946738394</c:v>
                </c:pt>
                <c:pt idx="12">
                  <c:v>0.98861819089454717</c:v>
                </c:pt>
                <c:pt idx="13">
                  <c:v>0.96402933631762688</c:v>
                </c:pt>
                <c:pt idx="14">
                  <c:v>0.92438231692903805</c:v>
                </c:pt>
                <c:pt idx="15">
                  <c:v>0.85974645271156658</c:v>
                </c:pt>
                <c:pt idx="16">
                  <c:v>0.7479546611085518</c:v>
                </c:pt>
                <c:pt idx="17">
                  <c:v>0.64759114086324221</c:v>
                </c:pt>
                <c:pt idx="18">
                  <c:v>0.57952584067237845</c:v>
                </c:pt>
                <c:pt idx="19">
                  <c:v>0.54050677127075475</c:v>
                </c:pt>
                <c:pt idx="20">
                  <c:v>0.50554009366530095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9F-4AFF-A767-A72241BB6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845407"/>
        <c:axId val="762840415"/>
      </c:scatterChart>
      <c:valAx>
        <c:axId val="76284540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0415"/>
        <c:crosses val="autoZero"/>
        <c:crossBetween val="midCat"/>
        <c:majorUnit val="0.1"/>
      </c:valAx>
      <c:valAx>
        <c:axId val="76284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45407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'Length normalized'!$B$50</c:f>
              <c:strCache>
                <c:ptCount val="1"/>
                <c:pt idx="0">
                  <c:v>bend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normalized'!$B$51:$B$71</c:f>
              <c:numCache>
                <c:formatCode>General</c:formatCode>
                <c:ptCount val="21"/>
                <c:pt idx="0">
                  <c:v>0.11976047904191621</c:v>
                </c:pt>
                <c:pt idx="1">
                  <c:v>0.22155688622754494</c:v>
                </c:pt>
                <c:pt idx="2">
                  <c:v>0.52844311377245512</c:v>
                </c:pt>
                <c:pt idx="3">
                  <c:v>0.8368263473053893</c:v>
                </c:pt>
                <c:pt idx="4">
                  <c:v>1</c:v>
                </c:pt>
                <c:pt idx="5">
                  <c:v>0.97754491017964096</c:v>
                </c:pt>
                <c:pt idx="6">
                  <c:v>0.85179640718562877</c:v>
                </c:pt>
                <c:pt idx="7">
                  <c:v>0.70508982035928147</c:v>
                </c:pt>
                <c:pt idx="8">
                  <c:v>0.63622754491017963</c:v>
                </c:pt>
                <c:pt idx="9">
                  <c:v>0.58532934131736536</c:v>
                </c:pt>
                <c:pt idx="10">
                  <c:v>0.79041916167664683</c:v>
                </c:pt>
                <c:pt idx="11">
                  <c:v>0.69760479041916179</c:v>
                </c:pt>
                <c:pt idx="12">
                  <c:v>0.61077844311377261</c:v>
                </c:pt>
                <c:pt idx="13">
                  <c:v>0.54041916167664683</c:v>
                </c:pt>
                <c:pt idx="14">
                  <c:v>0.50149700598802394</c:v>
                </c:pt>
                <c:pt idx="15">
                  <c:v>0.4221556886227546</c:v>
                </c:pt>
                <c:pt idx="16">
                  <c:v>0.3233532934131737</c:v>
                </c:pt>
                <c:pt idx="17">
                  <c:v>0.30239520958083838</c:v>
                </c:pt>
                <c:pt idx="18">
                  <c:v>0.21706586826347307</c:v>
                </c:pt>
                <c:pt idx="19">
                  <c:v>3.5928143712574849E-2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AE-4972-BCFC-09338ACC27CF}"/>
            </c:ext>
          </c:extLst>
        </c:ser>
        <c:ser>
          <c:idx val="1"/>
          <c:order val="1"/>
          <c:tx>
            <c:strRef>
              <c:f>'Length normalized'!$E$50</c:f>
              <c:strCache>
                <c:ptCount val="1"/>
                <c:pt idx="0">
                  <c:v>bend 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normalized'!$E$51:$E$71</c:f>
              <c:numCache>
                <c:formatCode>General</c:formatCode>
                <c:ptCount val="21"/>
                <c:pt idx="0">
                  <c:v>0.54390563564875505</c:v>
                </c:pt>
                <c:pt idx="1">
                  <c:v>0.68020969855832236</c:v>
                </c:pt>
                <c:pt idx="2">
                  <c:v>0.76539973787680216</c:v>
                </c:pt>
                <c:pt idx="3">
                  <c:v>0.74967234600262123</c:v>
                </c:pt>
                <c:pt idx="4">
                  <c:v>0.72477064220183485</c:v>
                </c:pt>
                <c:pt idx="5">
                  <c:v>0.80078636959370908</c:v>
                </c:pt>
                <c:pt idx="6">
                  <c:v>0.84927916120576663</c:v>
                </c:pt>
                <c:pt idx="7">
                  <c:v>1</c:v>
                </c:pt>
                <c:pt idx="8">
                  <c:v>0.98427260812581918</c:v>
                </c:pt>
                <c:pt idx="9">
                  <c:v>0.8348623853211008</c:v>
                </c:pt>
                <c:pt idx="10">
                  <c:v>0.91874180865006549</c:v>
                </c:pt>
                <c:pt idx="11">
                  <c:v>0.85190039318479682</c:v>
                </c:pt>
                <c:pt idx="12">
                  <c:v>0.73001310615989512</c:v>
                </c:pt>
                <c:pt idx="13">
                  <c:v>0.70904325032765392</c:v>
                </c:pt>
                <c:pt idx="14">
                  <c:v>0.81651376146789001</c:v>
                </c:pt>
                <c:pt idx="15">
                  <c:v>0.75229357798165142</c:v>
                </c:pt>
                <c:pt idx="16">
                  <c:v>0.51638269986893848</c:v>
                </c:pt>
                <c:pt idx="17">
                  <c:v>0.26212319790301447</c:v>
                </c:pt>
                <c:pt idx="18">
                  <c:v>8.2568807339449546E-2</c:v>
                </c:pt>
                <c:pt idx="19">
                  <c:v>3.6697247706422027E-2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AE-4972-BCFC-09338ACC27CF}"/>
            </c:ext>
          </c:extLst>
        </c:ser>
        <c:ser>
          <c:idx val="2"/>
          <c:order val="2"/>
          <c:tx>
            <c:strRef>
              <c:f>'Length normalized'!$G$50</c:f>
              <c:strCache>
                <c:ptCount val="1"/>
                <c:pt idx="0">
                  <c:v>bend 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normalized'!$G$51:$G$71</c:f>
              <c:numCache>
                <c:formatCode>General</c:formatCode>
                <c:ptCount val="21"/>
                <c:pt idx="0">
                  <c:v>0.31768953068592065</c:v>
                </c:pt>
                <c:pt idx="1">
                  <c:v>0.80324909747292406</c:v>
                </c:pt>
                <c:pt idx="2">
                  <c:v>0.98014440433213001</c:v>
                </c:pt>
                <c:pt idx="3">
                  <c:v>0.97653429602888087</c:v>
                </c:pt>
                <c:pt idx="4">
                  <c:v>0.92418772563176887</c:v>
                </c:pt>
                <c:pt idx="5">
                  <c:v>1</c:v>
                </c:pt>
                <c:pt idx="6">
                  <c:v>0.89530685920577613</c:v>
                </c:pt>
                <c:pt idx="7">
                  <c:v>0.81227436823104682</c:v>
                </c:pt>
                <c:pt idx="8">
                  <c:v>0.74909747292418771</c:v>
                </c:pt>
                <c:pt idx="9">
                  <c:v>0.65523465703971118</c:v>
                </c:pt>
                <c:pt idx="10">
                  <c:v>0.5</c:v>
                </c:pt>
                <c:pt idx="11">
                  <c:v>0.39530685920577607</c:v>
                </c:pt>
                <c:pt idx="12">
                  <c:v>0.25812274368231047</c:v>
                </c:pt>
                <c:pt idx="13">
                  <c:v>0.16064981949458487</c:v>
                </c:pt>
                <c:pt idx="14">
                  <c:v>0.10469314079422382</c:v>
                </c:pt>
                <c:pt idx="15">
                  <c:v>3.6101083032491002E-2</c:v>
                </c:pt>
                <c:pt idx="16">
                  <c:v>0</c:v>
                </c:pt>
                <c:pt idx="17">
                  <c:v>5.9566787003610157E-2</c:v>
                </c:pt>
                <c:pt idx="18">
                  <c:v>3.9711191335740102E-2</c:v>
                </c:pt>
                <c:pt idx="19">
                  <c:v>3.7906137184115556E-2</c:v>
                </c:pt>
                <c:pt idx="20">
                  <c:v>5.054151624548741E-2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AE-4972-BCFC-09338ACC27CF}"/>
            </c:ext>
          </c:extLst>
        </c:ser>
        <c:ser>
          <c:idx val="3"/>
          <c:order val="3"/>
          <c:tx>
            <c:strRef>
              <c:f>'Length normalized'!$H$50</c:f>
              <c:strCache>
                <c:ptCount val="1"/>
                <c:pt idx="0">
                  <c:v>bend 10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normalized'!$H$51:$H$71</c:f>
              <c:numCache>
                <c:formatCode>General</c:formatCode>
                <c:ptCount val="21"/>
                <c:pt idx="0">
                  <c:v>0.59436274509803921</c:v>
                </c:pt>
                <c:pt idx="1">
                  <c:v>0.67647058823529405</c:v>
                </c:pt>
                <c:pt idx="2">
                  <c:v>0.72303921568627449</c:v>
                </c:pt>
                <c:pt idx="3">
                  <c:v>0.71936274509803921</c:v>
                </c:pt>
                <c:pt idx="4">
                  <c:v>0.71200980392156865</c:v>
                </c:pt>
                <c:pt idx="5">
                  <c:v>0.73897058823529416</c:v>
                </c:pt>
                <c:pt idx="6">
                  <c:v>0.78921568627450989</c:v>
                </c:pt>
                <c:pt idx="7">
                  <c:v>0.94240196078431382</c:v>
                </c:pt>
                <c:pt idx="8">
                  <c:v>1</c:v>
                </c:pt>
                <c:pt idx="9">
                  <c:v>0.91666666666666674</c:v>
                </c:pt>
                <c:pt idx="10">
                  <c:v>0.79411764705882359</c:v>
                </c:pt>
                <c:pt idx="11">
                  <c:v>0.68382352941176472</c:v>
                </c:pt>
                <c:pt idx="12">
                  <c:v>0.52941176470588236</c:v>
                </c:pt>
                <c:pt idx="13">
                  <c:v>0.36887254901960792</c:v>
                </c:pt>
                <c:pt idx="14">
                  <c:v>0.25612745098039219</c:v>
                </c:pt>
                <c:pt idx="15">
                  <c:v>0.17892156862745098</c:v>
                </c:pt>
                <c:pt idx="16">
                  <c:v>9.4362745098039241E-2</c:v>
                </c:pt>
                <c:pt idx="17">
                  <c:v>3.3088235294117647E-2</c:v>
                </c:pt>
                <c:pt idx="18">
                  <c:v>2.8186274509803915E-2</c:v>
                </c:pt>
                <c:pt idx="19">
                  <c:v>2.4509803921568651E-2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AE-4972-BCFC-09338ACC27CF}"/>
            </c:ext>
          </c:extLst>
        </c:ser>
        <c:ser>
          <c:idx val="4"/>
          <c:order val="4"/>
          <c:tx>
            <c:strRef>
              <c:f>'Length normalized'!$I$50</c:f>
              <c:strCache>
                <c:ptCount val="1"/>
                <c:pt idx="0">
                  <c:v>bend 15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normalized'!$I$51:$I$71</c:f>
              <c:numCache>
                <c:formatCode>General</c:formatCode>
                <c:ptCount val="21"/>
                <c:pt idx="0">
                  <c:v>0.30620689655172417</c:v>
                </c:pt>
                <c:pt idx="1">
                  <c:v>0.30344827586206896</c:v>
                </c:pt>
                <c:pt idx="2">
                  <c:v>0.51724137931034486</c:v>
                </c:pt>
                <c:pt idx="3">
                  <c:v>0.6731034482758621</c:v>
                </c:pt>
                <c:pt idx="4">
                  <c:v>0.68413793103448273</c:v>
                </c:pt>
                <c:pt idx="5">
                  <c:v>0.54620689655172405</c:v>
                </c:pt>
                <c:pt idx="6">
                  <c:v>0.78068965517241384</c:v>
                </c:pt>
                <c:pt idx="7">
                  <c:v>0.83310344827586214</c:v>
                </c:pt>
                <c:pt idx="8">
                  <c:v>0.99862068965517226</c:v>
                </c:pt>
                <c:pt idx="9">
                  <c:v>1</c:v>
                </c:pt>
                <c:pt idx="10">
                  <c:v>0.91724137931034477</c:v>
                </c:pt>
                <c:pt idx="11">
                  <c:v>0.89931034482758598</c:v>
                </c:pt>
                <c:pt idx="12">
                  <c:v>0.88275862068965494</c:v>
                </c:pt>
                <c:pt idx="13">
                  <c:v>0.84965517241379318</c:v>
                </c:pt>
                <c:pt idx="14">
                  <c:v>0.82482758620689656</c:v>
                </c:pt>
                <c:pt idx="15">
                  <c:v>0.73241379310344812</c:v>
                </c:pt>
                <c:pt idx="16">
                  <c:v>0.67724137931034478</c:v>
                </c:pt>
                <c:pt idx="17">
                  <c:v>0.49241379310344829</c:v>
                </c:pt>
                <c:pt idx="18">
                  <c:v>0.17241379310344826</c:v>
                </c:pt>
                <c:pt idx="19">
                  <c:v>0.1117241379310345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8AE-4972-BCFC-09338ACC27CF}"/>
            </c:ext>
          </c:extLst>
        </c:ser>
        <c:ser>
          <c:idx val="5"/>
          <c:order val="5"/>
          <c:tx>
            <c:strRef>
              <c:f>'Length normalized'!$J$50</c:f>
              <c:strCache>
                <c:ptCount val="1"/>
                <c:pt idx="0">
                  <c:v>bend 16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normalized'!$J$51:$J$71</c:f>
              <c:numCache>
                <c:formatCode>General</c:formatCode>
                <c:ptCount val="21"/>
                <c:pt idx="0">
                  <c:v>0.76100628930817604</c:v>
                </c:pt>
                <c:pt idx="1">
                  <c:v>0.64622641509433965</c:v>
                </c:pt>
                <c:pt idx="2">
                  <c:v>0.570754716981132</c:v>
                </c:pt>
                <c:pt idx="3">
                  <c:v>0.63050314465408808</c:v>
                </c:pt>
                <c:pt idx="4">
                  <c:v>0.63207547169811318</c:v>
                </c:pt>
                <c:pt idx="5">
                  <c:v>0.60377358490566035</c:v>
                </c:pt>
                <c:pt idx="6">
                  <c:v>0.69811320754716988</c:v>
                </c:pt>
                <c:pt idx="7">
                  <c:v>0.71540880503144655</c:v>
                </c:pt>
                <c:pt idx="8">
                  <c:v>0.76729559748427667</c:v>
                </c:pt>
                <c:pt idx="9">
                  <c:v>0.84591194968553463</c:v>
                </c:pt>
                <c:pt idx="10">
                  <c:v>0.95283018867924518</c:v>
                </c:pt>
                <c:pt idx="11">
                  <c:v>0.99999999999999989</c:v>
                </c:pt>
                <c:pt idx="12">
                  <c:v>0.95283018867924518</c:v>
                </c:pt>
                <c:pt idx="13">
                  <c:v>0.84433962264150941</c:v>
                </c:pt>
                <c:pt idx="14">
                  <c:v>0.74371069182389926</c:v>
                </c:pt>
                <c:pt idx="15">
                  <c:v>0.6367924528301887</c:v>
                </c:pt>
                <c:pt idx="16">
                  <c:v>0.34905660377358488</c:v>
                </c:pt>
                <c:pt idx="17">
                  <c:v>0.12893081761006286</c:v>
                </c:pt>
                <c:pt idx="18">
                  <c:v>7.0754716981132046E-2</c:v>
                </c:pt>
                <c:pt idx="19">
                  <c:v>2.3584905660377357E-2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8AE-4972-BCFC-09338ACC27CF}"/>
            </c:ext>
          </c:extLst>
        </c:ser>
        <c:ser>
          <c:idx val="6"/>
          <c:order val="6"/>
          <c:tx>
            <c:strRef>
              <c:f>'Length normalized'!$L$50</c:f>
              <c:strCache>
                <c:ptCount val="1"/>
                <c:pt idx="0">
                  <c:v>bend 18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normalized'!$L$51:$L$71</c:f>
              <c:numCache>
                <c:formatCode>General</c:formatCode>
                <c:ptCount val="21"/>
                <c:pt idx="0">
                  <c:v>0.23169107856191748</c:v>
                </c:pt>
                <c:pt idx="1">
                  <c:v>0.35286284953395475</c:v>
                </c:pt>
                <c:pt idx="2">
                  <c:v>0.42743009320905456</c:v>
                </c:pt>
                <c:pt idx="3">
                  <c:v>0.56324900133155786</c:v>
                </c:pt>
                <c:pt idx="4">
                  <c:v>0.62183754993342211</c:v>
                </c:pt>
                <c:pt idx="5">
                  <c:v>0.82956058588548609</c:v>
                </c:pt>
                <c:pt idx="6">
                  <c:v>0.93874833555259651</c:v>
                </c:pt>
                <c:pt idx="7">
                  <c:v>0.97470039946737685</c:v>
                </c:pt>
                <c:pt idx="8">
                  <c:v>1</c:v>
                </c:pt>
                <c:pt idx="9">
                  <c:v>0.87616511318242341</c:v>
                </c:pt>
                <c:pt idx="10">
                  <c:v>0.84687083888149139</c:v>
                </c:pt>
                <c:pt idx="11">
                  <c:v>0.86817576564580556</c:v>
                </c:pt>
                <c:pt idx="12">
                  <c:v>0.89747003994673769</c:v>
                </c:pt>
                <c:pt idx="13">
                  <c:v>0.85752330226364837</c:v>
                </c:pt>
                <c:pt idx="14">
                  <c:v>0.559254327563249</c:v>
                </c:pt>
                <c:pt idx="15">
                  <c:v>0.440745672436751</c:v>
                </c:pt>
                <c:pt idx="16">
                  <c:v>0.29826897470039948</c:v>
                </c:pt>
                <c:pt idx="17">
                  <c:v>0.16378162450066575</c:v>
                </c:pt>
                <c:pt idx="18">
                  <c:v>9.0545938748335525E-2</c:v>
                </c:pt>
                <c:pt idx="19">
                  <c:v>5.3262316910785597E-2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8AE-4972-BCFC-09338ACC27CF}"/>
            </c:ext>
          </c:extLst>
        </c:ser>
        <c:ser>
          <c:idx val="7"/>
          <c:order val="7"/>
          <c:tx>
            <c:strRef>
              <c:f>'Length normalized'!$M$50</c:f>
              <c:strCache>
                <c:ptCount val="1"/>
                <c:pt idx="0">
                  <c:v>bend 11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normalized'!$M$51:$M$71</c:f>
              <c:numCache>
                <c:formatCode>General</c:formatCode>
                <c:ptCount val="21"/>
                <c:pt idx="0">
                  <c:v>0.82513661202185784</c:v>
                </c:pt>
                <c:pt idx="1">
                  <c:v>0.80054644808743158</c:v>
                </c:pt>
                <c:pt idx="2">
                  <c:v>0.83060109289617479</c:v>
                </c:pt>
                <c:pt idx="3">
                  <c:v>0.87295081967213117</c:v>
                </c:pt>
                <c:pt idx="4">
                  <c:v>0.84153005464480868</c:v>
                </c:pt>
                <c:pt idx="5">
                  <c:v>0.85245901639344257</c:v>
                </c:pt>
                <c:pt idx="6">
                  <c:v>1</c:v>
                </c:pt>
                <c:pt idx="7">
                  <c:v>0.96174863387978138</c:v>
                </c:pt>
                <c:pt idx="8">
                  <c:v>0.89480874316939896</c:v>
                </c:pt>
                <c:pt idx="9">
                  <c:v>0.80601092896174853</c:v>
                </c:pt>
                <c:pt idx="10">
                  <c:v>0.74863387978142082</c:v>
                </c:pt>
                <c:pt idx="11">
                  <c:v>0.57377049180327877</c:v>
                </c:pt>
                <c:pt idx="12">
                  <c:v>0.45901639344262291</c:v>
                </c:pt>
                <c:pt idx="13">
                  <c:v>0.33879781420765021</c:v>
                </c:pt>
                <c:pt idx="14">
                  <c:v>0.34153005464480868</c:v>
                </c:pt>
                <c:pt idx="15">
                  <c:v>0.27732240437158467</c:v>
                </c:pt>
                <c:pt idx="16">
                  <c:v>0.18306010928961747</c:v>
                </c:pt>
                <c:pt idx="17">
                  <c:v>0.12431693989071038</c:v>
                </c:pt>
                <c:pt idx="18">
                  <c:v>0.37431693989071041</c:v>
                </c:pt>
                <c:pt idx="19">
                  <c:v>0.17759562841530052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8AE-4972-BCFC-09338ACC27CF}"/>
            </c:ext>
          </c:extLst>
        </c:ser>
        <c:ser>
          <c:idx val="8"/>
          <c:order val="8"/>
          <c:tx>
            <c:strRef>
              <c:f>'Length normalized'!$Q$50</c:f>
              <c:strCache>
                <c:ptCount val="1"/>
                <c:pt idx="0">
                  <c:v>bend 21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normalized'!$Q$51:$Q$71</c:f>
              <c:numCache>
                <c:formatCode>General</c:formatCode>
                <c:ptCount val="21"/>
                <c:pt idx="0">
                  <c:v>0.31465517241379309</c:v>
                </c:pt>
                <c:pt idx="1">
                  <c:v>0.4511494252873563</c:v>
                </c:pt>
                <c:pt idx="2">
                  <c:v>0.67816091954022995</c:v>
                </c:pt>
                <c:pt idx="3">
                  <c:v>0.89655172413793116</c:v>
                </c:pt>
                <c:pt idx="4">
                  <c:v>0.94252873563218409</c:v>
                </c:pt>
                <c:pt idx="5">
                  <c:v>0.9339080459770116</c:v>
                </c:pt>
                <c:pt idx="6">
                  <c:v>0.98419540229885061</c:v>
                </c:pt>
                <c:pt idx="7">
                  <c:v>1</c:v>
                </c:pt>
                <c:pt idx="8">
                  <c:v>0.96982758620689657</c:v>
                </c:pt>
                <c:pt idx="9">
                  <c:v>0.96264367816091967</c:v>
                </c:pt>
                <c:pt idx="10">
                  <c:v>0.92528735632183923</c:v>
                </c:pt>
                <c:pt idx="11">
                  <c:v>0.86781609195402309</c:v>
                </c:pt>
                <c:pt idx="12">
                  <c:v>0.7887931034482758</c:v>
                </c:pt>
                <c:pt idx="13">
                  <c:v>0.83477011494252873</c:v>
                </c:pt>
                <c:pt idx="14">
                  <c:v>0.82758620689655171</c:v>
                </c:pt>
                <c:pt idx="15">
                  <c:v>0.71839080459770122</c:v>
                </c:pt>
                <c:pt idx="16">
                  <c:v>0.71551724137931039</c:v>
                </c:pt>
                <c:pt idx="17">
                  <c:v>0.63362068965517238</c:v>
                </c:pt>
                <c:pt idx="18">
                  <c:v>0.4511494252873563</c:v>
                </c:pt>
                <c:pt idx="19">
                  <c:v>0.18390804597701152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8AE-4972-BCFC-09338ACC27CF}"/>
            </c:ext>
          </c:extLst>
        </c:ser>
        <c:ser>
          <c:idx val="9"/>
          <c:order val="9"/>
          <c:tx>
            <c:strRef>
              <c:f>'Length normalized'!$R$50</c:f>
              <c:strCache>
                <c:ptCount val="1"/>
                <c:pt idx="0">
                  <c:v>bend 19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normalized'!$R$51:$R$71</c:f>
              <c:numCache>
                <c:formatCode>General</c:formatCode>
                <c:ptCount val="21"/>
                <c:pt idx="0">
                  <c:v>0.34788540245566169</c:v>
                </c:pt>
                <c:pt idx="1">
                  <c:v>0.53478854024556621</c:v>
                </c:pt>
                <c:pt idx="2">
                  <c:v>0.55798090040927684</c:v>
                </c:pt>
                <c:pt idx="3">
                  <c:v>0.75443383356070937</c:v>
                </c:pt>
                <c:pt idx="4">
                  <c:v>0.80218281036834926</c:v>
                </c:pt>
                <c:pt idx="5">
                  <c:v>0.83356070941336968</c:v>
                </c:pt>
                <c:pt idx="6">
                  <c:v>0.92223738062755789</c:v>
                </c:pt>
                <c:pt idx="7">
                  <c:v>1</c:v>
                </c:pt>
                <c:pt idx="8">
                  <c:v>0.79126875852660294</c:v>
                </c:pt>
                <c:pt idx="9">
                  <c:v>0.79126875852660294</c:v>
                </c:pt>
                <c:pt idx="10">
                  <c:v>0.7967257844474761</c:v>
                </c:pt>
                <c:pt idx="11">
                  <c:v>0.80763983628922231</c:v>
                </c:pt>
                <c:pt idx="12">
                  <c:v>0.74624829467939968</c:v>
                </c:pt>
                <c:pt idx="13">
                  <c:v>0.6316507503410641</c:v>
                </c:pt>
                <c:pt idx="14">
                  <c:v>0.56343792633015</c:v>
                </c:pt>
                <c:pt idx="15">
                  <c:v>0.39699863574351985</c:v>
                </c:pt>
                <c:pt idx="16">
                  <c:v>0.1377899045020464</c:v>
                </c:pt>
                <c:pt idx="17">
                  <c:v>0</c:v>
                </c:pt>
                <c:pt idx="18">
                  <c:v>3.6834924965893585E-2</c:v>
                </c:pt>
                <c:pt idx="19">
                  <c:v>0.12278308321964529</c:v>
                </c:pt>
                <c:pt idx="20">
                  <c:v>0.15961800818553892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8AE-4972-BCFC-09338ACC27CF}"/>
            </c:ext>
          </c:extLst>
        </c:ser>
        <c:ser>
          <c:idx val="10"/>
          <c:order val="10"/>
          <c:tx>
            <c:strRef>
              <c:f>'Length normalized'!$S$50</c:f>
              <c:strCache>
                <c:ptCount val="1"/>
                <c:pt idx="0">
                  <c:v>bend 7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normalized'!$S$51:$S$71</c:f>
              <c:numCache>
                <c:formatCode>General</c:formatCode>
                <c:ptCount val="21"/>
                <c:pt idx="0">
                  <c:v>0.26</c:v>
                </c:pt>
                <c:pt idx="1">
                  <c:v>0.59818181818181804</c:v>
                </c:pt>
                <c:pt idx="2">
                  <c:v>0.62909090909090903</c:v>
                </c:pt>
                <c:pt idx="3">
                  <c:v>0.8236363636363635</c:v>
                </c:pt>
                <c:pt idx="4">
                  <c:v>1</c:v>
                </c:pt>
                <c:pt idx="5">
                  <c:v>0.90363636363636357</c:v>
                </c:pt>
                <c:pt idx="6">
                  <c:v>0.75090909090909097</c:v>
                </c:pt>
                <c:pt idx="7">
                  <c:v>0.589090909090909</c:v>
                </c:pt>
                <c:pt idx="8">
                  <c:v>0.21636363636363634</c:v>
                </c:pt>
                <c:pt idx="9">
                  <c:v>4.0000000000000036E-2</c:v>
                </c:pt>
                <c:pt idx="10">
                  <c:v>4.3636363636363674E-2</c:v>
                </c:pt>
                <c:pt idx="11">
                  <c:v>5.0909090909090848E-2</c:v>
                </c:pt>
                <c:pt idx="12">
                  <c:v>4.5454545454545393E-2</c:v>
                </c:pt>
                <c:pt idx="13">
                  <c:v>3.2727272727272758E-2</c:v>
                </c:pt>
                <c:pt idx="14">
                  <c:v>0</c:v>
                </c:pt>
                <c:pt idx="15">
                  <c:v>3.8181818181818213E-2</c:v>
                </c:pt>
                <c:pt idx="16">
                  <c:v>2.1818181818181837E-2</c:v>
                </c:pt>
                <c:pt idx="17">
                  <c:v>5.4545454545454494E-2</c:v>
                </c:pt>
                <c:pt idx="18">
                  <c:v>5.9999999999999949E-2</c:v>
                </c:pt>
                <c:pt idx="19">
                  <c:v>9.8181818181818162E-2</c:v>
                </c:pt>
                <c:pt idx="20">
                  <c:v>9.8181818181818162E-2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8AE-4972-BCFC-09338ACC27CF}"/>
            </c:ext>
          </c:extLst>
        </c:ser>
        <c:ser>
          <c:idx val="11"/>
          <c:order val="11"/>
          <c:tx>
            <c:strRef>
              <c:f>'Length normalized'!$U$50</c:f>
              <c:strCache>
                <c:ptCount val="1"/>
                <c:pt idx="0">
                  <c:v>bend 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normalized'!$U$51:$U$71</c:f>
              <c:numCache>
                <c:formatCode>General</c:formatCode>
                <c:ptCount val="21"/>
                <c:pt idx="0">
                  <c:v>0.58669833729216148</c:v>
                </c:pt>
                <c:pt idx="1">
                  <c:v>0.64251781472684089</c:v>
                </c:pt>
                <c:pt idx="2">
                  <c:v>0.75534441805225649</c:v>
                </c:pt>
                <c:pt idx="3">
                  <c:v>0.8895486935866983</c:v>
                </c:pt>
                <c:pt idx="4">
                  <c:v>0.94180522565320668</c:v>
                </c:pt>
                <c:pt idx="5">
                  <c:v>0.95961995249406173</c:v>
                </c:pt>
                <c:pt idx="6">
                  <c:v>0.96437054631828978</c:v>
                </c:pt>
                <c:pt idx="7">
                  <c:v>0.97149643705463173</c:v>
                </c:pt>
                <c:pt idx="8">
                  <c:v>0.99999999999999989</c:v>
                </c:pt>
                <c:pt idx="9">
                  <c:v>0.95011876484560576</c:v>
                </c:pt>
                <c:pt idx="10">
                  <c:v>0.89904988123515439</c:v>
                </c:pt>
                <c:pt idx="11">
                  <c:v>0.82779097387173384</c:v>
                </c:pt>
                <c:pt idx="12">
                  <c:v>0.81472684085510694</c:v>
                </c:pt>
                <c:pt idx="13">
                  <c:v>0.71971496437054627</c:v>
                </c:pt>
                <c:pt idx="14">
                  <c:v>0.62589073634204273</c:v>
                </c:pt>
                <c:pt idx="15">
                  <c:v>0.55106888361045125</c:v>
                </c:pt>
                <c:pt idx="16">
                  <c:v>0.47268408551068886</c:v>
                </c:pt>
                <c:pt idx="17">
                  <c:v>0.46437054631828978</c:v>
                </c:pt>
                <c:pt idx="18">
                  <c:v>0.33254156769596199</c:v>
                </c:pt>
                <c:pt idx="19">
                  <c:v>0.13895486935866982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8AE-4972-BCFC-09338ACC2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338959"/>
        <c:axId val="1203342703"/>
      </c:scatterChart>
      <c:valAx>
        <c:axId val="120333895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42703"/>
        <c:crosses val="autoZero"/>
        <c:crossBetween val="midCat"/>
        <c:majorUnit val="0.1"/>
      </c:valAx>
      <c:valAx>
        <c:axId val="1203342703"/>
        <c:scaling>
          <c:orientation val="minMax"/>
          <c:max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38959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'Length normalized'!$C$50</c:f>
              <c:strCache>
                <c:ptCount val="1"/>
                <c:pt idx="0">
                  <c:v>bend 3</c:v>
                </c:pt>
              </c:strCache>
            </c:strRef>
          </c:tx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normalized'!$C$51:$C$71</c:f>
              <c:numCache>
                <c:formatCode>General</c:formatCode>
                <c:ptCount val="21"/>
                <c:pt idx="0">
                  <c:v>0</c:v>
                </c:pt>
                <c:pt idx="1">
                  <c:v>0.11025641025641024</c:v>
                </c:pt>
                <c:pt idx="2">
                  <c:v>0.22179487179487176</c:v>
                </c:pt>
                <c:pt idx="3">
                  <c:v>0.46666666666666662</c:v>
                </c:pt>
                <c:pt idx="4">
                  <c:v>0.8076923076923076</c:v>
                </c:pt>
                <c:pt idx="5">
                  <c:v>0.63205128205128203</c:v>
                </c:pt>
                <c:pt idx="6">
                  <c:v>0.50384615384615383</c:v>
                </c:pt>
                <c:pt idx="7">
                  <c:v>0.38846153846153841</c:v>
                </c:pt>
                <c:pt idx="8">
                  <c:v>0.34358974358974359</c:v>
                </c:pt>
                <c:pt idx="9">
                  <c:v>0.46538461538461534</c:v>
                </c:pt>
                <c:pt idx="10">
                  <c:v>0.63974358974358969</c:v>
                </c:pt>
                <c:pt idx="11">
                  <c:v>0.67307692307692302</c:v>
                </c:pt>
                <c:pt idx="12">
                  <c:v>0.70256410256410251</c:v>
                </c:pt>
                <c:pt idx="13">
                  <c:v>0.68205128205128207</c:v>
                </c:pt>
                <c:pt idx="14">
                  <c:v>0.78717948717948705</c:v>
                </c:pt>
                <c:pt idx="15">
                  <c:v>0.86794871794871797</c:v>
                </c:pt>
                <c:pt idx="16">
                  <c:v>0.88461538461538458</c:v>
                </c:pt>
                <c:pt idx="17">
                  <c:v>0.90256410256410247</c:v>
                </c:pt>
                <c:pt idx="18">
                  <c:v>0.9294871794871794</c:v>
                </c:pt>
                <c:pt idx="19">
                  <c:v>0.94230769230769218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20F9-4382-A33A-3C42A992CE6C}"/>
            </c:ext>
          </c:extLst>
        </c:ser>
        <c:ser>
          <c:idx val="2"/>
          <c:order val="1"/>
          <c:tx>
            <c:strRef>
              <c:f>'Length normalized'!$D$50</c:f>
              <c:strCache>
                <c:ptCount val="1"/>
                <c:pt idx="0">
                  <c:v>bend 5</c:v>
                </c:pt>
              </c:strCache>
            </c:strRef>
          </c:tx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normalized'!$D$51:$D$71</c:f>
              <c:numCache>
                <c:formatCode>General</c:formatCode>
                <c:ptCount val="21"/>
                <c:pt idx="0">
                  <c:v>0</c:v>
                </c:pt>
                <c:pt idx="1">
                  <c:v>0.24904701397712836</c:v>
                </c:pt>
                <c:pt idx="2">
                  <c:v>0.42439644218551464</c:v>
                </c:pt>
                <c:pt idx="3">
                  <c:v>0.60101651842439641</c:v>
                </c:pt>
                <c:pt idx="4">
                  <c:v>0.79034307496823386</c:v>
                </c:pt>
                <c:pt idx="5">
                  <c:v>0.81448538754764932</c:v>
                </c:pt>
                <c:pt idx="6">
                  <c:v>0.87420584498094023</c:v>
                </c:pt>
                <c:pt idx="7">
                  <c:v>0.90597204574332912</c:v>
                </c:pt>
                <c:pt idx="8">
                  <c:v>1</c:v>
                </c:pt>
                <c:pt idx="9">
                  <c:v>1</c:v>
                </c:pt>
                <c:pt idx="10">
                  <c:v>0.96696315120711562</c:v>
                </c:pt>
                <c:pt idx="11">
                  <c:v>0.9898348157560356</c:v>
                </c:pt>
                <c:pt idx="12">
                  <c:v>1</c:v>
                </c:pt>
                <c:pt idx="13">
                  <c:v>0.98475222363405346</c:v>
                </c:pt>
                <c:pt idx="14">
                  <c:v>0.96315120711562896</c:v>
                </c:pt>
                <c:pt idx="15">
                  <c:v>0.96569250317662014</c:v>
                </c:pt>
                <c:pt idx="16">
                  <c:v>0.86912325285895797</c:v>
                </c:pt>
                <c:pt idx="17">
                  <c:v>0.74205844980940272</c:v>
                </c:pt>
                <c:pt idx="18">
                  <c:v>0.58449809402795427</c:v>
                </c:pt>
                <c:pt idx="19">
                  <c:v>0.59212198221092749</c:v>
                </c:pt>
                <c:pt idx="20">
                  <c:v>0.5006353240152478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20F9-4382-A33A-3C42A992CE6C}"/>
            </c:ext>
          </c:extLst>
        </c:ser>
        <c:ser>
          <c:idx val="3"/>
          <c:order val="2"/>
          <c:tx>
            <c:strRef>
              <c:f>'Length normalized'!$F$50</c:f>
              <c:strCache>
                <c:ptCount val="1"/>
                <c:pt idx="0">
                  <c:v>bend 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normalized'!$F$51:$F$71</c:f>
              <c:numCache>
                <c:formatCode>General</c:formatCode>
                <c:ptCount val="21"/>
                <c:pt idx="0">
                  <c:v>7.2524407252440762E-2</c:v>
                </c:pt>
                <c:pt idx="1">
                  <c:v>0.17712691771269173</c:v>
                </c:pt>
                <c:pt idx="2">
                  <c:v>0</c:v>
                </c:pt>
                <c:pt idx="3">
                  <c:v>0.299860529986053</c:v>
                </c:pt>
                <c:pt idx="4">
                  <c:v>0.56066945606694563</c:v>
                </c:pt>
                <c:pt idx="5">
                  <c:v>0.80613668061366817</c:v>
                </c:pt>
                <c:pt idx="6">
                  <c:v>0.95258019525801962</c:v>
                </c:pt>
                <c:pt idx="7">
                  <c:v>0.93444909344490945</c:v>
                </c:pt>
                <c:pt idx="8">
                  <c:v>0.9623430962343098</c:v>
                </c:pt>
                <c:pt idx="9">
                  <c:v>1</c:v>
                </c:pt>
                <c:pt idx="10">
                  <c:v>0.99163179916318012</c:v>
                </c:pt>
                <c:pt idx="11">
                  <c:v>0.93444909344490945</c:v>
                </c:pt>
                <c:pt idx="12">
                  <c:v>0.92608089260808935</c:v>
                </c:pt>
                <c:pt idx="13">
                  <c:v>0.91073919107391921</c:v>
                </c:pt>
                <c:pt idx="14">
                  <c:v>0.97629009762900987</c:v>
                </c:pt>
                <c:pt idx="15">
                  <c:v>0.96792189679218987</c:v>
                </c:pt>
                <c:pt idx="16">
                  <c:v>0.82147838214783842</c:v>
                </c:pt>
                <c:pt idx="17">
                  <c:v>0.70153417015341701</c:v>
                </c:pt>
                <c:pt idx="18">
                  <c:v>0.83403068340306841</c:v>
                </c:pt>
                <c:pt idx="19">
                  <c:v>0.7921896792189681</c:v>
                </c:pt>
                <c:pt idx="20">
                  <c:v>0.60251046025104615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20F9-4382-A33A-3C42A992CE6C}"/>
            </c:ext>
          </c:extLst>
        </c:ser>
        <c:ser>
          <c:idx val="4"/>
          <c:order val="3"/>
          <c:tx>
            <c:strRef>
              <c:f>'Length normalized'!$K$50</c:f>
              <c:strCache>
                <c:ptCount val="1"/>
                <c:pt idx="0">
                  <c:v>bend 17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normalized'!$K$51:$K$71</c:f>
              <c:numCache>
                <c:formatCode>General</c:formatCode>
                <c:ptCount val="21"/>
                <c:pt idx="0">
                  <c:v>0</c:v>
                </c:pt>
                <c:pt idx="1">
                  <c:v>0.305084745762712</c:v>
                </c:pt>
                <c:pt idx="2">
                  <c:v>0.43879472693032029</c:v>
                </c:pt>
                <c:pt idx="3">
                  <c:v>0.46139359698681748</c:v>
                </c:pt>
                <c:pt idx="4">
                  <c:v>0.49152542372881358</c:v>
                </c:pt>
                <c:pt idx="5">
                  <c:v>0.63088512241054628</c:v>
                </c:pt>
                <c:pt idx="6">
                  <c:v>0.69491525423728839</c:v>
                </c:pt>
                <c:pt idx="7">
                  <c:v>0.81732580037664793</c:v>
                </c:pt>
                <c:pt idx="8">
                  <c:v>0.99058380414312641</c:v>
                </c:pt>
                <c:pt idx="9">
                  <c:v>1</c:v>
                </c:pt>
                <c:pt idx="10">
                  <c:v>0.8418079096045199</c:v>
                </c:pt>
                <c:pt idx="11">
                  <c:v>0.86252354048964242</c:v>
                </c:pt>
                <c:pt idx="12">
                  <c:v>0.91148775894538625</c:v>
                </c:pt>
                <c:pt idx="13">
                  <c:v>0.84557438794726947</c:v>
                </c:pt>
                <c:pt idx="14">
                  <c:v>0.79096045197740128</c:v>
                </c:pt>
                <c:pt idx="15">
                  <c:v>0.71374764595103601</c:v>
                </c:pt>
                <c:pt idx="16">
                  <c:v>0.61393596986817334</c:v>
                </c:pt>
                <c:pt idx="17">
                  <c:v>0.7043314500941622</c:v>
                </c:pt>
                <c:pt idx="18">
                  <c:v>0.70056497175141264</c:v>
                </c:pt>
                <c:pt idx="19">
                  <c:v>0.80225988700564987</c:v>
                </c:pt>
                <c:pt idx="20">
                  <c:v>0.89453860640301341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20F9-4382-A33A-3C42A992CE6C}"/>
            </c:ext>
          </c:extLst>
        </c:ser>
        <c:ser>
          <c:idx val="5"/>
          <c:order val="4"/>
          <c:tx>
            <c:strRef>
              <c:f>'Length normalized'!$N$50</c:f>
              <c:strCache>
                <c:ptCount val="1"/>
                <c:pt idx="0">
                  <c:v>bend 12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normalized'!$N$51:$N$71</c:f>
              <c:numCache>
                <c:formatCode>General</c:formatCode>
                <c:ptCount val="21"/>
                <c:pt idx="0">
                  <c:v>0</c:v>
                </c:pt>
                <c:pt idx="1">
                  <c:v>0.12334801762114538</c:v>
                </c:pt>
                <c:pt idx="2">
                  <c:v>0.24669603524229075</c:v>
                </c:pt>
                <c:pt idx="3">
                  <c:v>0.35462555066079293</c:v>
                </c:pt>
                <c:pt idx="4">
                  <c:v>0.51982378854625555</c:v>
                </c:pt>
                <c:pt idx="5">
                  <c:v>0.74449339207048459</c:v>
                </c:pt>
                <c:pt idx="6">
                  <c:v>0.93832599118942728</c:v>
                </c:pt>
                <c:pt idx="7">
                  <c:v>0.99339207048458156</c:v>
                </c:pt>
                <c:pt idx="8">
                  <c:v>0.99339207048458156</c:v>
                </c:pt>
                <c:pt idx="9">
                  <c:v>0.88986784140969177</c:v>
                </c:pt>
                <c:pt idx="10">
                  <c:v>0.77312775330396477</c:v>
                </c:pt>
                <c:pt idx="11">
                  <c:v>0.8215859030837005</c:v>
                </c:pt>
                <c:pt idx="12">
                  <c:v>0.93171806167400872</c:v>
                </c:pt>
                <c:pt idx="13">
                  <c:v>1</c:v>
                </c:pt>
                <c:pt idx="14">
                  <c:v>0.77092511013215859</c:v>
                </c:pt>
                <c:pt idx="15">
                  <c:v>0.74229074889867841</c:v>
                </c:pt>
                <c:pt idx="16">
                  <c:v>0.62114537444933937</c:v>
                </c:pt>
                <c:pt idx="17">
                  <c:v>0.43171806167400878</c:v>
                </c:pt>
                <c:pt idx="18">
                  <c:v>0.31497797356828189</c:v>
                </c:pt>
                <c:pt idx="19">
                  <c:v>0.27092511013215864</c:v>
                </c:pt>
                <c:pt idx="20">
                  <c:v>4.8458149779735608E-2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20F9-4382-A33A-3C42A992CE6C}"/>
            </c:ext>
          </c:extLst>
        </c:ser>
        <c:ser>
          <c:idx val="6"/>
          <c:order val="5"/>
          <c:tx>
            <c:strRef>
              <c:f>'Length normalized'!$O$50</c:f>
              <c:strCache>
                <c:ptCount val="1"/>
                <c:pt idx="0">
                  <c:v>bend 13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normalized'!$O$51:$O$71</c:f>
              <c:numCache>
                <c:formatCode>General</c:formatCode>
                <c:ptCount val="21"/>
                <c:pt idx="0">
                  <c:v>0</c:v>
                </c:pt>
                <c:pt idx="1">
                  <c:v>9.1470951792336205E-2</c:v>
                </c:pt>
                <c:pt idx="2">
                  <c:v>0.18665018541409148</c:v>
                </c:pt>
                <c:pt idx="3">
                  <c:v>0.29295426452410384</c:v>
                </c:pt>
                <c:pt idx="4">
                  <c:v>0.5142150803461063</c:v>
                </c:pt>
                <c:pt idx="5">
                  <c:v>0.87515451174289249</c:v>
                </c:pt>
                <c:pt idx="6">
                  <c:v>1</c:v>
                </c:pt>
                <c:pt idx="7">
                  <c:v>0.9987639060568605</c:v>
                </c:pt>
                <c:pt idx="8">
                  <c:v>1</c:v>
                </c:pt>
                <c:pt idx="9">
                  <c:v>0.94684796044499386</c:v>
                </c:pt>
                <c:pt idx="10">
                  <c:v>0.90482076637824482</c:v>
                </c:pt>
                <c:pt idx="11">
                  <c:v>0.94190358467243518</c:v>
                </c:pt>
                <c:pt idx="12">
                  <c:v>0.99752781211372066</c:v>
                </c:pt>
                <c:pt idx="13">
                  <c:v>0.95302843016069216</c:v>
                </c:pt>
                <c:pt idx="14">
                  <c:v>0.95302843016069216</c:v>
                </c:pt>
                <c:pt idx="15">
                  <c:v>0.78368355995055616</c:v>
                </c:pt>
                <c:pt idx="16">
                  <c:v>0.61804697156983923</c:v>
                </c:pt>
                <c:pt idx="17">
                  <c:v>0.52410383189122378</c:v>
                </c:pt>
                <c:pt idx="18">
                  <c:v>0.37330037082818296</c:v>
                </c:pt>
                <c:pt idx="19">
                  <c:v>0.26452410383189118</c:v>
                </c:pt>
                <c:pt idx="20">
                  <c:v>0.25710754017305321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20F9-4382-A33A-3C42A992CE6C}"/>
            </c:ext>
          </c:extLst>
        </c:ser>
        <c:ser>
          <c:idx val="7"/>
          <c:order val="6"/>
          <c:tx>
            <c:strRef>
              <c:f>'Length normalized'!$P$50</c:f>
              <c:strCache>
                <c:ptCount val="1"/>
                <c:pt idx="0">
                  <c:v>bend 22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normalized'!$P$51:$P$71</c:f>
              <c:numCache>
                <c:formatCode>General</c:formatCode>
                <c:ptCount val="21"/>
                <c:pt idx="0">
                  <c:v>0</c:v>
                </c:pt>
                <c:pt idx="1">
                  <c:v>0.28294036061026356</c:v>
                </c:pt>
                <c:pt idx="2">
                  <c:v>0.35228848821081832</c:v>
                </c:pt>
                <c:pt idx="3">
                  <c:v>0.47295423023578359</c:v>
                </c:pt>
                <c:pt idx="4">
                  <c:v>0.5131761442441054</c:v>
                </c:pt>
                <c:pt idx="5">
                  <c:v>0.6019417475728156</c:v>
                </c:pt>
                <c:pt idx="6">
                  <c:v>0.82246879334257972</c:v>
                </c:pt>
                <c:pt idx="7">
                  <c:v>0.80443828016643548</c:v>
                </c:pt>
                <c:pt idx="8">
                  <c:v>0.89875173370319006</c:v>
                </c:pt>
                <c:pt idx="9">
                  <c:v>0.90291262135922334</c:v>
                </c:pt>
                <c:pt idx="10">
                  <c:v>0.87378640776699035</c:v>
                </c:pt>
                <c:pt idx="11">
                  <c:v>0.91262135922330101</c:v>
                </c:pt>
                <c:pt idx="12">
                  <c:v>0.97087378640776711</c:v>
                </c:pt>
                <c:pt idx="13">
                  <c:v>1</c:v>
                </c:pt>
                <c:pt idx="14">
                  <c:v>0.9459084604715674</c:v>
                </c:pt>
                <c:pt idx="15">
                  <c:v>0.85159500693481283</c:v>
                </c:pt>
                <c:pt idx="16">
                  <c:v>0.7156726768377254</c:v>
                </c:pt>
                <c:pt idx="17">
                  <c:v>0.56865464632454932</c:v>
                </c:pt>
                <c:pt idx="18">
                  <c:v>0.3287101248266297</c:v>
                </c:pt>
                <c:pt idx="19">
                  <c:v>0.2080443828016644</c:v>
                </c:pt>
                <c:pt idx="20">
                  <c:v>0.16227461858529818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20F9-4382-A33A-3C42A992CE6C}"/>
            </c:ext>
          </c:extLst>
        </c:ser>
        <c:ser>
          <c:idx val="8"/>
          <c:order val="7"/>
          <c:tx>
            <c:strRef>
              <c:f>'Length normalized'!$T$50</c:f>
              <c:strCache>
                <c:ptCount val="1"/>
                <c:pt idx="0">
                  <c:v>bend 14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normalized'!$T$51:$T$71</c:f>
              <c:numCache>
                <c:formatCode>General</c:formatCode>
                <c:ptCount val="21"/>
                <c:pt idx="0">
                  <c:v>4.3478260869565168E-2</c:v>
                </c:pt>
                <c:pt idx="1">
                  <c:v>2.3988005997001519E-2</c:v>
                </c:pt>
                <c:pt idx="2">
                  <c:v>0</c:v>
                </c:pt>
                <c:pt idx="3">
                  <c:v>5.5472263868065932E-2</c:v>
                </c:pt>
                <c:pt idx="4">
                  <c:v>0.11394302848575713</c:v>
                </c:pt>
                <c:pt idx="5">
                  <c:v>0.49775112443778102</c:v>
                </c:pt>
                <c:pt idx="6">
                  <c:v>1</c:v>
                </c:pt>
                <c:pt idx="7">
                  <c:v>0.83358320839580191</c:v>
                </c:pt>
                <c:pt idx="8">
                  <c:v>0.60269865067466266</c:v>
                </c:pt>
                <c:pt idx="9">
                  <c:v>0.55622188905547221</c:v>
                </c:pt>
                <c:pt idx="10">
                  <c:v>0.69715142428785593</c:v>
                </c:pt>
                <c:pt idx="11">
                  <c:v>0.69115442278860562</c:v>
                </c:pt>
                <c:pt idx="12">
                  <c:v>0.58170914542728636</c:v>
                </c:pt>
                <c:pt idx="13">
                  <c:v>0.50074962518740618</c:v>
                </c:pt>
                <c:pt idx="14">
                  <c:v>0.56521739130434778</c:v>
                </c:pt>
                <c:pt idx="15">
                  <c:v>0.57571214392803594</c:v>
                </c:pt>
                <c:pt idx="16">
                  <c:v>0.52923538230884548</c:v>
                </c:pt>
                <c:pt idx="17">
                  <c:v>0.31184407796101948</c:v>
                </c:pt>
                <c:pt idx="18">
                  <c:v>0.29835082458770612</c:v>
                </c:pt>
                <c:pt idx="19">
                  <c:v>0.31334332833583201</c:v>
                </c:pt>
                <c:pt idx="20">
                  <c:v>0.31934032983508237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20F9-4382-A33A-3C42A992CE6C}"/>
            </c:ext>
          </c:extLst>
        </c:ser>
        <c:ser>
          <c:idx val="0"/>
          <c:order val="8"/>
          <c:tx>
            <c:strRef>
              <c:f>'Length normalized'!$W$50</c:f>
              <c:strCache>
                <c:ptCount val="1"/>
                <c:pt idx="0">
                  <c:v>west avg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'Length normalized'!$A$51:$A$71</c:f>
              <c:numCache>
                <c:formatCode>General</c:formatCode>
                <c:ptCount val="21"/>
                <c:pt idx="0">
                  <c:v>0</c:v>
                </c:pt>
                <c:pt idx="1">
                  <c:v>5.0000554507467987E-2</c:v>
                </c:pt>
                <c:pt idx="2">
                  <c:v>9.9999876776118241E-2</c:v>
                </c:pt>
                <c:pt idx="3">
                  <c:v>0.15000043128358623</c:v>
                </c:pt>
                <c:pt idx="4">
                  <c:v>0.19999975355223648</c:v>
                </c:pt>
                <c:pt idx="5">
                  <c:v>0.25000030805970447</c:v>
                </c:pt>
                <c:pt idx="6">
                  <c:v>0.29999963032835469</c:v>
                </c:pt>
                <c:pt idx="7">
                  <c:v>0.35000018483582268</c:v>
                </c:pt>
                <c:pt idx="8">
                  <c:v>0.40000073934329067</c:v>
                </c:pt>
                <c:pt idx="9">
                  <c:v>0.45000006161194095</c:v>
                </c:pt>
                <c:pt idx="10">
                  <c:v>0.50000061611940894</c:v>
                </c:pt>
                <c:pt idx="11">
                  <c:v>0.54999993838805916</c:v>
                </c:pt>
                <c:pt idx="12">
                  <c:v>0.60000049289552715</c:v>
                </c:pt>
                <c:pt idx="13">
                  <c:v>0.64999981516417737</c:v>
                </c:pt>
                <c:pt idx="14">
                  <c:v>0.70000036967164536</c:v>
                </c:pt>
                <c:pt idx="15">
                  <c:v>0.75000092417911335</c:v>
                </c:pt>
                <c:pt idx="16">
                  <c:v>0.80000024644776357</c:v>
                </c:pt>
                <c:pt idx="17">
                  <c:v>0.85000080095523156</c:v>
                </c:pt>
                <c:pt idx="18">
                  <c:v>0.9000001232238819</c:v>
                </c:pt>
                <c:pt idx="19">
                  <c:v>0.95000067773134989</c:v>
                </c:pt>
                <c:pt idx="20">
                  <c:v>1</c:v>
                </c:pt>
              </c:numCache>
            </c:numRef>
          </c:xVal>
          <c:yVal>
            <c:numRef>
              <c:f>'Length normalized'!$W$51:$W$71</c:f>
              <c:numCache>
                <c:formatCode>General</c:formatCode>
                <c:ptCount val="21"/>
                <c:pt idx="0">
                  <c:v>1.4500333515250742E-2</c:v>
                </c:pt>
                <c:pt idx="1">
                  <c:v>0.17040780296621111</c:v>
                </c:pt>
                <c:pt idx="2">
                  <c:v>0.23382759372223838</c:v>
                </c:pt>
                <c:pt idx="3">
                  <c:v>0.37561795266908499</c:v>
                </c:pt>
                <c:pt idx="4">
                  <c:v>0.53892353800981552</c:v>
                </c:pt>
                <c:pt idx="5">
                  <c:v>0.70036240605588995</c:v>
                </c:pt>
                <c:pt idx="6">
                  <c:v>0.84829277910680112</c:v>
                </c:pt>
                <c:pt idx="7">
                  <c:v>0.83454824289126306</c:v>
                </c:pt>
                <c:pt idx="8">
                  <c:v>0.84891988735370183</c:v>
                </c:pt>
                <c:pt idx="9">
                  <c:v>0.84515436595674953</c:v>
                </c:pt>
                <c:pt idx="10">
                  <c:v>0.83612910018193265</c:v>
                </c:pt>
                <c:pt idx="11">
                  <c:v>0.85339370531694414</c:v>
                </c:pt>
                <c:pt idx="12">
                  <c:v>0.87774519496754522</c:v>
                </c:pt>
                <c:pt idx="13">
                  <c:v>0.8596118925068279</c:v>
                </c:pt>
                <c:pt idx="14">
                  <c:v>0.84408257949628673</c:v>
                </c:pt>
                <c:pt idx="15">
                  <c:v>0.80857402794758093</c:v>
                </c:pt>
                <c:pt idx="16">
                  <c:v>0.7091566743320129</c:v>
                </c:pt>
                <c:pt idx="17">
                  <c:v>0.61085109880898569</c:v>
                </c:pt>
                <c:pt idx="18">
                  <c:v>0.54549002781005185</c:v>
                </c:pt>
                <c:pt idx="19">
                  <c:v>0.52321452073059793</c:v>
                </c:pt>
                <c:pt idx="20">
                  <c:v>0.4731081286303096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20F9-4382-A33A-3C42A992C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322319"/>
        <c:axId val="1203323983"/>
      </c:scatterChart>
      <c:valAx>
        <c:axId val="120332231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23983"/>
        <c:crosses val="autoZero"/>
        <c:crossBetween val="midCat"/>
      </c:valAx>
      <c:valAx>
        <c:axId val="120332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322319"/>
        <c:crosses val="autoZero"/>
        <c:crossBetween val="midCat"/>
      </c:valAx>
    </c:plotArea>
    <c:plotVisOnly val="1"/>
    <c:dispBlanksAs val="gap"/>
    <c:showDLblsOverMax val="0"/>
    <c:extLst/>
  </c:chart>
  <c:spPr>
    <a:ln w="38100"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112059</xdr:colOff>
      <xdr:row>77</xdr:row>
      <xdr:rowOff>4484</xdr:rowOff>
    </xdr:from>
    <xdr:to>
      <xdr:col>22</xdr:col>
      <xdr:colOff>416859</xdr:colOff>
      <xdr:row>102</xdr:row>
      <xdr:rowOff>97941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ABFCA5-C5CC-9919-0C44-2548CDB0BB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116033</xdr:colOff>
      <xdr:row>80</xdr:row>
      <xdr:rowOff>76448</xdr:rowOff>
    </xdr:from>
    <xdr:to>
      <xdr:col>12</xdr:col>
      <xdr:colOff>420832</xdr:colOff>
      <xdr:row>95</xdr:row>
      <xdr:rowOff>130236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F9196C-96AC-B80B-8CA0-9AE69209C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219228</xdr:colOff>
      <xdr:row>92</xdr:row>
      <xdr:rowOff>116135</xdr:rowOff>
    </xdr:from>
    <xdr:to>
      <xdr:col>13</xdr:col>
      <xdr:colOff>524028</xdr:colOff>
      <xdr:row>107</xdr:row>
      <xdr:rowOff>170737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CEDDDFD-F204-D887-F0BE-78D01F5260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478849</xdr:colOff>
      <xdr:row>6</xdr:row>
      <xdr:rowOff>162877</xdr:rowOff>
    </xdr:from>
    <xdr:to>
      <xdr:col>63</xdr:col>
      <xdr:colOff>183574</xdr:colOff>
      <xdr:row>78</xdr:row>
      <xdr:rowOff>162877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8C10EE-F36E-10B9-6737-24CD47C995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404812</xdr:colOff>
      <xdr:row>79</xdr:row>
      <xdr:rowOff>158462</xdr:rowOff>
    </xdr:from>
    <xdr:to>
      <xdr:col>56</xdr:col>
      <xdr:colOff>345754</xdr:colOff>
      <xdr:row>151</xdr:row>
      <xdr:rowOff>158462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DA50948-0373-EFCC-D7F7-2BF5483962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228599</xdr:colOff>
      <xdr:row>42</xdr:row>
      <xdr:rowOff>59874</xdr:rowOff>
    </xdr:from>
    <xdr:to>
      <xdr:col>62</xdr:col>
      <xdr:colOff>272142</xdr:colOff>
      <xdr:row>57</xdr:row>
      <xdr:rowOff>27217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E3F9C3-30DD-DCBB-4B15-5A1DD01B5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285750</xdr:colOff>
      <xdr:row>16</xdr:row>
      <xdr:rowOff>10148</xdr:rowOff>
    </xdr:from>
    <xdr:to>
      <xdr:col>55</xdr:col>
      <xdr:colOff>204107</xdr:colOff>
      <xdr:row>40</xdr:row>
      <xdr:rowOff>10148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CC4CAC-2FB7-E31D-0974-8C9B21CF47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180973</xdr:colOff>
      <xdr:row>79</xdr:row>
      <xdr:rowOff>80282</xdr:rowOff>
    </xdr:from>
    <xdr:to>
      <xdr:col>54</xdr:col>
      <xdr:colOff>326572</xdr:colOff>
      <xdr:row>104</xdr:row>
      <xdr:rowOff>25853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D0A302-1FE7-8D4B-22A9-03EB5FAA00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177573</xdr:colOff>
      <xdr:row>106</xdr:row>
      <xdr:rowOff>154441</xdr:rowOff>
    </xdr:from>
    <xdr:to>
      <xdr:col>54</xdr:col>
      <xdr:colOff>316366</xdr:colOff>
      <xdr:row>121</xdr:row>
      <xdr:rowOff>121784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BB2BD8-806E-9B22-E1BE-0D8087A871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166687</xdr:colOff>
      <xdr:row>74</xdr:row>
      <xdr:rowOff>159203</xdr:rowOff>
    </xdr:from>
    <xdr:to>
      <xdr:col>23</xdr:col>
      <xdr:colOff>209551</xdr:colOff>
      <xdr:row>99</xdr:row>
      <xdr:rowOff>104775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4F68625-09DF-69ED-6877-8B28A24971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189820</xdr:colOff>
      <xdr:row>100</xdr:row>
      <xdr:rowOff>128585</xdr:rowOff>
    </xdr:from>
    <xdr:to>
      <xdr:col>23</xdr:col>
      <xdr:colOff>214312</xdr:colOff>
      <xdr:row>124</xdr:row>
      <xdr:rowOff>128585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6A7C3D6-FB92-6587-CED2-66379A7B43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321648</xdr:colOff>
      <xdr:row>1</xdr:row>
      <xdr:rowOff>174175</xdr:rowOff>
    </xdr:from>
    <xdr:to>
      <xdr:col>30</xdr:col>
      <xdr:colOff>16848</xdr:colOff>
      <xdr:row>27</xdr:row>
      <xdr:rowOff>113335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EE3815-922A-185F-A464-1DD8B150F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527694</xdr:colOff>
      <xdr:row>0</xdr:row>
      <xdr:rowOff>96572</xdr:rowOff>
    </xdr:from>
    <xdr:to>
      <xdr:col>38</xdr:col>
      <xdr:colOff>222894</xdr:colOff>
      <xdr:row>26</xdr:row>
      <xdr:rowOff>165846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B34B88-2CD8-F576-26FB-72602B2992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313632</xdr:colOff>
      <xdr:row>54</xdr:row>
      <xdr:rowOff>20781</xdr:rowOff>
    </xdr:from>
    <xdr:to>
      <xdr:col>37</xdr:col>
      <xdr:colOff>467591</xdr:colOff>
      <xdr:row>79</xdr:row>
      <xdr:rowOff>66501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BEA1D9A-70FD-530A-273E-A2226E285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410615</xdr:colOff>
      <xdr:row>27</xdr:row>
      <xdr:rowOff>171277</xdr:rowOff>
    </xdr:from>
    <xdr:to>
      <xdr:col>33</xdr:col>
      <xdr:colOff>346364</xdr:colOff>
      <xdr:row>53</xdr:row>
      <xdr:rowOff>48491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75BB3A2-20B1-EAB5-A5E4-7C10035DBD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200891</xdr:colOff>
      <xdr:row>82</xdr:row>
      <xdr:rowOff>48492</xdr:rowOff>
    </xdr:from>
    <xdr:to>
      <xdr:col>30</xdr:col>
      <xdr:colOff>505691</xdr:colOff>
      <xdr:row>97</xdr:row>
      <xdr:rowOff>90055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D3BC5EE-A7DD-79D0-0780-059EFDB74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559526</xdr:colOff>
      <xdr:row>4</xdr:row>
      <xdr:rowOff>176348</xdr:rowOff>
    </xdr:from>
    <xdr:to>
      <xdr:col>30</xdr:col>
      <xdr:colOff>254726</xdr:colOff>
      <xdr:row>19</xdr:row>
      <xdr:rowOff>176348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C8E432-533F-7666-A8B4-929FA16A55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544285</xdr:colOff>
      <xdr:row>20</xdr:row>
      <xdr:rowOff>157843</xdr:rowOff>
    </xdr:from>
    <xdr:to>
      <xdr:col>30</xdr:col>
      <xdr:colOff>239485</xdr:colOff>
      <xdr:row>36</xdr:row>
      <xdr:rowOff>125186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FD1AA7-DC2F-585A-EE19-E89F81272F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573908</xdr:colOff>
      <xdr:row>37</xdr:row>
      <xdr:rowOff>94479</xdr:rowOff>
    </xdr:from>
    <xdr:to>
      <xdr:col>30</xdr:col>
      <xdr:colOff>269108</xdr:colOff>
      <xdr:row>65</xdr:row>
      <xdr:rowOff>4832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13B7B5-94C7-D401-09E8-0F5187A205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581891</xdr:colOff>
      <xdr:row>65</xdr:row>
      <xdr:rowOff>36121</xdr:rowOff>
    </xdr:from>
    <xdr:to>
      <xdr:col>31</xdr:col>
      <xdr:colOff>277091</xdr:colOff>
      <xdr:row>80</xdr:row>
      <xdr:rowOff>3464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5C3FAE5-8D2F-00E6-7592-008A1322A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198120</xdr:colOff>
      <xdr:row>1</xdr:row>
      <xdr:rowOff>121920</xdr:rowOff>
    </xdr:from>
    <xdr:to>
      <xdr:col>16</xdr:col>
      <xdr:colOff>502920</xdr:colOff>
      <xdr:row>26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030899-2051-1605-FBB2-0B0EA3AEC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2</xdr:row>
      <xdr:rowOff>53340</xdr:rowOff>
    </xdr:from>
    <xdr:to>
      <xdr:col>17</xdr:col>
      <xdr:colOff>38100</xdr:colOff>
      <xdr:row>27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90F9A3-CE60-D47A-17BD-2E171D9AA9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213360</xdr:colOff>
      <xdr:row>0</xdr:row>
      <xdr:rowOff>167640</xdr:rowOff>
    </xdr:from>
    <xdr:to>
      <xdr:col>17</xdr:col>
      <xdr:colOff>518160</xdr:colOff>
      <xdr:row>25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DAFC86-7AC6-8198-0122-55FFBBA242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320040</xdr:colOff>
      <xdr:row>1</xdr:row>
      <xdr:rowOff>68580</xdr:rowOff>
    </xdr:from>
    <xdr:to>
      <xdr:col>16</xdr:col>
      <xdr:colOff>15240</xdr:colOff>
      <xdr:row>26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463F4F-9171-FEB6-3B3A-C2014256A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58A1-8D55-4AA3-9A9E-07300D716C53}">
  <dimension ref="A1:AD77"/>
  <sheetViews>
    <sheetView tabSelected="1" zoomScale="70" zoomScaleNormal="70" workbookViewId="0">
      <selection activeCell="B2" sqref="B2:U2"/>
    </sheetView>
  </sheetViews>
  <sheetFormatPr defaultRowHeight="14.5" x14ac:dyDescent="0.35"/>
  <cols>
    <col min="1" max="1" width="13.54296875" customWidth="1"/>
    <col min="2" max="2" width="12" bestFit="1" customWidth="1"/>
    <col min="23" max="23" width="10.7265625" bestFit="1" customWidth="1"/>
    <col min="24" max="24" width="11" bestFit="1" customWidth="1"/>
  </cols>
  <sheetData>
    <row r="1" spans="1:21" x14ac:dyDescent="0.35">
      <c r="B1" t="s">
        <v>10</v>
      </c>
    </row>
    <row r="2" spans="1:21" x14ac:dyDescent="0.35">
      <c r="A2" t="s">
        <v>6</v>
      </c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J2" t="s">
        <v>42</v>
      </c>
      <c r="K2" t="s">
        <v>43</v>
      </c>
      <c r="L2" t="s">
        <v>44</v>
      </c>
      <c r="M2" t="s">
        <v>45</v>
      </c>
      <c r="N2" t="s">
        <v>46</v>
      </c>
      <c r="O2" t="s">
        <v>47</v>
      </c>
      <c r="P2" t="s">
        <v>48</v>
      </c>
      <c r="Q2" t="s">
        <v>49</v>
      </c>
      <c r="R2" t="s">
        <v>50</v>
      </c>
      <c r="S2" t="s">
        <v>52</v>
      </c>
      <c r="T2" t="s">
        <v>51</v>
      </c>
      <c r="U2" t="s">
        <v>33</v>
      </c>
    </row>
    <row r="3" spans="1:21" x14ac:dyDescent="0.35">
      <c r="A3">
        <v>0</v>
      </c>
      <c r="B3">
        <v>0.48699999999999999</v>
      </c>
      <c r="C3">
        <v>0.32300000000000001</v>
      </c>
      <c r="D3">
        <v>0.22500000000000001</v>
      </c>
      <c r="E3">
        <v>0.28000000000000003</v>
      </c>
      <c r="F3">
        <v>0.61699999999999999</v>
      </c>
      <c r="G3">
        <v>0.27500000000000002</v>
      </c>
      <c r="H3">
        <v>0.46800000000000003</v>
      </c>
      <c r="I3">
        <v>0.47099999999999997</v>
      </c>
      <c r="J3">
        <v>0.621</v>
      </c>
      <c r="K3">
        <v>0.52</v>
      </c>
      <c r="L3">
        <v>0.64700000000000002</v>
      </c>
      <c r="M3">
        <v>0.56799999999999995</v>
      </c>
      <c r="N3">
        <v>0.64300000000000002</v>
      </c>
      <c r="O3">
        <v>0.38500000000000001</v>
      </c>
      <c r="P3">
        <v>0.122</v>
      </c>
      <c r="Q3">
        <v>8.5000000000000006E-2</v>
      </c>
      <c r="R3">
        <v>8.5000000000000006E-2</v>
      </c>
      <c r="S3">
        <v>0.73199999999999998</v>
      </c>
      <c r="T3">
        <v>0.68899999999999995</v>
      </c>
      <c r="U3">
        <v>0.28999999999999998</v>
      </c>
    </row>
    <row r="4" spans="1:21" x14ac:dyDescent="0.35">
      <c r="A4">
        <v>5.0000554507467987E-2</v>
      </c>
      <c r="B4">
        <v>0.51600000000000001</v>
      </c>
      <c r="C4">
        <v>0.44400000000000001</v>
      </c>
      <c r="D4">
        <v>0.249</v>
      </c>
      <c r="E4">
        <v>0.32</v>
      </c>
      <c r="F4">
        <v>0.64900000000000002</v>
      </c>
      <c r="G4">
        <v>0.35899999999999999</v>
      </c>
      <c r="H4">
        <v>0.53400000000000003</v>
      </c>
      <c r="I4">
        <v>0.52900000000000003</v>
      </c>
      <c r="J4">
        <v>0.626</v>
      </c>
      <c r="K4">
        <v>0.54500000000000004</v>
      </c>
      <c r="L4">
        <v>0.80300000000000005</v>
      </c>
      <c r="M4">
        <v>0.65500000000000003</v>
      </c>
      <c r="N4">
        <v>0.74099999999999999</v>
      </c>
      <c r="O4">
        <v>0.38800000000000001</v>
      </c>
      <c r="P4">
        <v>0.16900000000000001</v>
      </c>
      <c r="Q4">
        <v>0.11799999999999999</v>
      </c>
      <c r="R4">
        <v>0.159</v>
      </c>
      <c r="S4">
        <v>0.83899999999999997</v>
      </c>
      <c r="T4">
        <v>0.754</v>
      </c>
      <c r="U4">
        <v>0.34100000000000003</v>
      </c>
    </row>
    <row r="5" spans="1:21" x14ac:dyDescent="0.35">
      <c r="A5">
        <v>9.9999876776118241E-2</v>
      </c>
      <c r="B5">
        <v>0.57199999999999995</v>
      </c>
      <c r="C5">
        <v>0.59</v>
      </c>
      <c r="D5">
        <v>0.28799999999999998</v>
      </c>
      <c r="E5">
        <v>0.41299999999999998</v>
      </c>
      <c r="F5">
        <v>0.69699999999999995</v>
      </c>
      <c r="G5">
        <v>0.499</v>
      </c>
      <c r="H5">
        <v>0.61299999999999999</v>
      </c>
      <c r="I5">
        <v>0.64400000000000002</v>
      </c>
      <c r="J5">
        <v>0.68200000000000005</v>
      </c>
      <c r="K5">
        <v>0.56999999999999995</v>
      </c>
      <c r="L5">
        <v>0.84</v>
      </c>
      <c r="M5">
        <v>0.73699999999999999</v>
      </c>
      <c r="N5">
        <v>0.83</v>
      </c>
      <c r="O5">
        <v>0.42399999999999999</v>
      </c>
      <c r="P5">
        <v>0.245</v>
      </c>
      <c r="Q5">
        <v>0.17499999999999999</v>
      </c>
      <c r="R5">
        <v>0.26900000000000002</v>
      </c>
      <c r="S5">
        <v>0.81499999999999995</v>
      </c>
      <c r="T5">
        <v>0.84299999999999997</v>
      </c>
      <c r="U5">
        <v>0.38600000000000001</v>
      </c>
    </row>
    <row r="6" spans="1:21" x14ac:dyDescent="0.35">
      <c r="A6">
        <v>0.15000043128358623</v>
      </c>
      <c r="B6">
        <v>0.66900000000000004</v>
      </c>
      <c r="C6">
        <v>0.71</v>
      </c>
      <c r="D6">
        <v>0.35199999999999998</v>
      </c>
      <c r="E6">
        <v>0.45500000000000002</v>
      </c>
      <c r="F6">
        <v>0.74399999999999999</v>
      </c>
      <c r="G6">
        <v>0.64600000000000002</v>
      </c>
      <c r="H6">
        <v>0.65100000000000002</v>
      </c>
      <c r="I6">
        <v>0.76600000000000001</v>
      </c>
      <c r="J6">
        <v>0.70199999999999996</v>
      </c>
      <c r="K6">
        <v>0.6</v>
      </c>
      <c r="L6">
        <v>0.86699999999999999</v>
      </c>
      <c r="M6">
        <v>0.80300000000000005</v>
      </c>
      <c r="N6">
        <v>0.89900000000000002</v>
      </c>
      <c r="O6">
        <v>0.52200000000000002</v>
      </c>
      <c r="P6">
        <v>0.33600000000000002</v>
      </c>
      <c r="Q6">
        <v>0.23899999999999999</v>
      </c>
      <c r="R6">
        <v>0.39100000000000001</v>
      </c>
      <c r="S6">
        <v>0.83299999999999996</v>
      </c>
      <c r="T6">
        <v>0.90100000000000002</v>
      </c>
      <c r="U6">
        <v>0.47799999999999998</v>
      </c>
    </row>
    <row r="7" spans="1:21" x14ac:dyDescent="0.35">
      <c r="A7">
        <v>0.19999975355223648</v>
      </c>
      <c r="B7">
        <v>0.745</v>
      </c>
      <c r="C7">
        <v>0.746</v>
      </c>
      <c r="D7">
        <v>0.432</v>
      </c>
      <c r="E7">
        <v>0.51600000000000001</v>
      </c>
      <c r="F7">
        <v>0.78100000000000003</v>
      </c>
      <c r="G7">
        <v>0.77500000000000002</v>
      </c>
      <c r="H7">
        <v>0.67900000000000005</v>
      </c>
      <c r="I7">
        <v>0.875</v>
      </c>
      <c r="J7">
        <v>0.70099999999999996</v>
      </c>
      <c r="K7">
        <v>0.64</v>
      </c>
      <c r="L7">
        <v>0.85099999999999998</v>
      </c>
      <c r="M7">
        <v>0.84899999999999998</v>
      </c>
      <c r="N7">
        <v>0.94099999999999995</v>
      </c>
      <c r="O7">
        <v>0.64900000000000002</v>
      </c>
      <c r="P7">
        <v>0.40600000000000003</v>
      </c>
      <c r="Q7">
        <v>0.28599999999999998</v>
      </c>
      <c r="R7">
        <v>0.53800000000000003</v>
      </c>
      <c r="S7">
        <v>0.85899999999999999</v>
      </c>
      <c r="T7">
        <v>0.91500000000000004</v>
      </c>
      <c r="U7">
        <v>0.55100000000000005</v>
      </c>
    </row>
    <row r="8" spans="1:21" x14ac:dyDescent="0.35">
      <c r="A8">
        <v>0.25000030805970447</v>
      </c>
      <c r="B8">
        <v>0.82899999999999996</v>
      </c>
      <c r="C8">
        <v>0.79100000000000004</v>
      </c>
      <c r="D8">
        <v>0.51400000000000001</v>
      </c>
      <c r="E8">
        <v>0.61299999999999999</v>
      </c>
      <c r="F8">
        <v>0.82499999999999996</v>
      </c>
      <c r="G8">
        <v>0.84</v>
      </c>
      <c r="H8">
        <v>0.68300000000000005</v>
      </c>
      <c r="I8">
        <v>0.93500000000000005</v>
      </c>
      <c r="J8">
        <v>0.70599999999999996</v>
      </c>
      <c r="K8">
        <v>0.67700000000000005</v>
      </c>
      <c r="L8">
        <v>0.86</v>
      </c>
      <c r="M8">
        <v>0.86899999999999999</v>
      </c>
      <c r="N8">
        <v>0.93700000000000006</v>
      </c>
      <c r="O8">
        <v>0.748</v>
      </c>
      <c r="P8">
        <v>0.51400000000000001</v>
      </c>
      <c r="Q8">
        <v>0.36299999999999999</v>
      </c>
      <c r="R8">
        <v>0.65800000000000003</v>
      </c>
      <c r="S8">
        <v>0.86499999999999999</v>
      </c>
      <c r="T8">
        <v>0.90800000000000003</v>
      </c>
      <c r="U8">
        <v>0.55400000000000005</v>
      </c>
    </row>
    <row r="9" spans="1:21" x14ac:dyDescent="0.35">
      <c r="A9">
        <v>0.29999963032835469</v>
      </c>
      <c r="B9">
        <v>0.90700000000000003</v>
      </c>
      <c r="C9">
        <v>0.79600000000000004</v>
      </c>
      <c r="D9">
        <v>0.59699999999999998</v>
      </c>
      <c r="E9">
        <v>0.68300000000000005</v>
      </c>
      <c r="F9">
        <v>0.88100000000000001</v>
      </c>
      <c r="G9">
        <v>0.86499999999999999</v>
      </c>
      <c r="H9">
        <v>0.754</v>
      </c>
      <c r="I9">
        <v>0.96</v>
      </c>
      <c r="J9">
        <v>0.74399999999999999</v>
      </c>
      <c r="K9">
        <v>0.68799999999999994</v>
      </c>
      <c r="L9">
        <v>0.86099999999999999</v>
      </c>
      <c r="M9">
        <v>0.875</v>
      </c>
      <c r="N9">
        <v>0.94099999999999995</v>
      </c>
      <c r="O9">
        <v>0.81699999999999995</v>
      </c>
      <c r="P9">
        <v>0.67400000000000004</v>
      </c>
      <c r="Q9">
        <v>0.46300000000000002</v>
      </c>
      <c r="R9">
        <v>0.73</v>
      </c>
      <c r="S9">
        <v>0.89600000000000002</v>
      </c>
      <c r="T9">
        <v>0.89700000000000002</v>
      </c>
      <c r="U9">
        <v>0.56799999999999995</v>
      </c>
    </row>
    <row r="10" spans="1:21" x14ac:dyDescent="0.35">
      <c r="A10">
        <v>0.35000018483582268</v>
      </c>
      <c r="B10">
        <v>0.89600000000000002</v>
      </c>
      <c r="C10">
        <v>0.76100000000000001</v>
      </c>
      <c r="D10">
        <v>0.69699999999999995</v>
      </c>
      <c r="E10">
        <v>0.72099999999999997</v>
      </c>
      <c r="F10">
        <v>0.89400000000000002</v>
      </c>
      <c r="G10">
        <v>0.88</v>
      </c>
      <c r="H10">
        <v>0.81399999999999995</v>
      </c>
      <c r="I10">
        <v>0.97599999999999998</v>
      </c>
      <c r="J10">
        <v>0.75800000000000001</v>
      </c>
      <c r="K10">
        <v>0.70299999999999996</v>
      </c>
      <c r="L10">
        <v>0.878</v>
      </c>
      <c r="M10">
        <v>0.871</v>
      </c>
      <c r="N10">
        <v>0.94799999999999995</v>
      </c>
      <c r="O10">
        <v>0.83599999999999997</v>
      </c>
      <c r="P10">
        <v>0.78800000000000003</v>
      </c>
      <c r="Q10">
        <v>0.54200000000000004</v>
      </c>
      <c r="R10">
        <v>0.76400000000000001</v>
      </c>
      <c r="S10">
        <v>0.91900000000000004</v>
      </c>
      <c r="T10">
        <v>0.874</v>
      </c>
      <c r="U10">
        <v>0.59299999999999997</v>
      </c>
    </row>
    <row r="11" spans="1:21" x14ac:dyDescent="0.35">
      <c r="A11">
        <v>0.40000073934329067</v>
      </c>
      <c r="B11">
        <v>0.85199999999999998</v>
      </c>
      <c r="C11">
        <v>0.73199999999999998</v>
      </c>
      <c r="D11">
        <v>0.749</v>
      </c>
      <c r="E11">
        <v>0.73599999999999999</v>
      </c>
      <c r="F11">
        <v>0.88200000000000001</v>
      </c>
      <c r="G11">
        <v>0.879</v>
      </c>
      <c r="H11">
        <v>0.89200000000000002</v>
      </c>
      <c r="I11">
        <v>0.93100000000000005</v>
      </c>
      <c r="J11">
        <v>0.73099999999999998</v>
      </c>
      <c r="K11">
        <v>0.71399999999999997</v>
      </c>
      <c r="L11">
        <v>0.82699999999999996</v>
      </c>
      <c r="M11">
        <v>0.85599999999999998</v>
      </c>
      <c r="N11">
        <v>0.93700000000000006</v>
      </c>
      <c r="O11">
        <v>0.83599999999999997</v>
      </c>
      <c r="P11">
        <v>0.88700000000000001</v>
      </c>
      <c r="Q11">
        <v>0.51700000000000002</v>
      </c>
      <c r="R11">
        <v>0.76200000000000001</v>
      </c>
      <c r="S11">
        <v>0.89500000000000002</v>
      </c>
      <c r="T11">
        <v>0.82599999999999996</v>
      </c>
      <c r="U11">
        <v>0.66900000000000004</v>
      </c>
    </row>
    <row r="12" spans="1:21" x14ac:dyDescent="0.35">
      <c r="A12">
        <v>0.45000006161194095</v>
      </c>
      <c r="B12">
        <v>0.80400000000000005</v>
      </c>
      <c r="C12">
        <v>0.71799999999999997</v>
      </c>
      <c r="D12">
        <v>0.79300000000000004</v>
      </c>
      <c r="E12">
        <v>0.75800000000000001</v>
      </c>
      <c r="F12">
        <v>0.91900000000000004</v>
      </c>
      <c r="G12">
        <v>0.83599999999999997</v>
      </c>
      <c r="H12">
        <v>0.93300000000000005</v>
      </c>
      <c r="I12">
        <v>0.87</v>
      </c>
      <c r="J12">
        <v>0.69599999999999995</v>
      </c>
      <c r="K12">
        <v>0.73199999999999998</v>
      </c>
      <c r="L12">
        <v>0.84599999999999997</v>
      </c>
      <c r="M12">
        <v>0.83099999999999996</v>
      </c>
      <c r="N12">
        <v>0.91600000000000004</v>
      </c>
      <c r="O12">
        <v>0.85599999999999998</v>
      </c>
      <c r="P12">
        <v>0.93799999999999994</v>
      </c>
      <c r="Q12">
        <v>0.52500000000000002</v>
      </c>
      <c r="R12">
        <v>0.80900000000000005</v>
      </c>
      <c r="S12">
        <v>0.878</v>
      </c>
      <c r="T12">
        <v>0.77400000000000002</v>
      </c>
      <c r="U12">
        <v>0.72599999999999998</v>
      </c>
    </row>
    <row r="13" spans="1:21" x14ac:dyDescent="0.35">
      <c r="A13">
        <v>0.50000061611940894</v>
      </c>
      <c r="B13">
        <v>0.78100000000000003</v>
      </c>
      <c r="C13">
        <v>0.78700000000000003</v>
      </c>
      <c r="D13">
        <v>0.84699999999999998</v>
      </c>
      <c r="E13">
        <v>0.77100000000000002</v>
      </c>
      <c r="F13">
        <v>0.93200000000000005</v>
      </c>
      <c r="G13">
        <v>0.80500000000000005</v>
      </c>
      <c r="H13">
        <v>0.94099999999999995</v>
      </c>
      <c r="I13">
        <v>0.82699999999999996</v>
      </c>
      <c r="J13">
        <v>0.67700000000000005</v>
      </c>
      <c r="K13">
        <v>0.73499999999999999</v>
      </c>
      <c r="L13">
        <v>0.85899999999999999</v>
      </c>
      <c r="M13">
        <v>0.81699999999999995</v>
      </c>
      <c r="N13">
        <v>0.9</v>
      </c>
      <c r="O13">
        <v>0.88</v>
      </c>
      <c r="P13">
        <v>0.92700000000000005</v>
      </c>
      <c r="Q13">
        <v>0.57999999999999996</v>
      </c>
      <c r="R13">
        <v>0.876</v>
      </c>
      <c r="S13">
        <v>0.95399999999999996</v>
      </c>
      <c r="T13">
        <v>0.71799999999999997</v>
      </c>
      <c r="U13">
        <v>0.79500000000000004</v>
      </c>
    </row>
    <row r="14" spans="1:21" x14ac:dyDescent="0.35">
      <c r="A14">
        <v>0.54999993838805916</v>
      </c>
      <c r="B14">
        <v>0.745</v>
      </c>
      <c r="C14">
        <v>0.81599999999999995</v>
      </c>
      <c r="D14">
        <v>0.90800000000000003</v>
      </c>
      <c r="E14">
        <v>0.77500000000000002</v>
      </c>
      <c r="F14">
        <v>0.92200000000000004</v>
      </c>
      <c r="G14">
        <v>0.8</v>
      </c>
      <c r="H14">
        <v>0.94199999999999995</v>
      </c>
      <c r="I14">
        <v>0.81599999999999995</v>
      </c>
      <c r="J14">
        <v>0.65400000000000003</v>
      </c>
      <c r="K14">
        <v>0.71199999999999997</v>
      </c>
      <c r="L14">
        <v>0.83499999999999996</v>
      </c>
      <c r="M14">
        <v>0.83199999999999996</v>
      </c>
      <c r="N14">
        <v>0.86</v>
      </c>
      <c r="O14">
        <v>0.89100000000000001</v>
      </c>
      <c r="P14">
        <v>0.76300000000000001</v>
      </c>
      <c r="Q14">
        <v>0.64600000000000002</v>
      </c>
      <c r="R14">
        <v>0.91800000000000004</v>
      </c>
      <c r="S14">
        <v>0.98199999999999998</v>
      </c>
      <c r="T14">
        <v>0.72</v>
      </c>
      <c r="U14">
        <v>0.85899999999999999</v>
      </c>
    </row>
    <row r="15" spans="1:21" x14ac:dyDescent="0.35">
      <c r="A15">
        <v>0.60000049289552715</v>
      </c>
      <c r="B15">
        <v>0.66200000000000003</v>
      </c>
      <c r="C15">
        <v>0.751</v>
      </c>
      <c r="D15">
        <v>0.92700000000000005</v>
      </c>
      <c r="E15">
        <v>0.77400000000000002</v>
      </c>
      <c r="F15">
        <v>0.91</v>
      </c>
      <c r="G15">
        <v>0.751</v>
      </c>
      <c r="H15">
        <v>0.93200000000000005</v>
      </c>
      <c r="I15">
        <v>0.83899999999999997</v>
      </c>
      <c r="J15">
        <v>0.60499999999999998</v>
      </c>
      <c r="K15">
        <v>0.68899999999999995</v>
      </c>
      <c r="L15">
        <v>0.79100000000000004</v>
      </c>
      <c r="M15">
        <v>0.85899999999999999</v>
      </c>
      <c r="N15">
        <v>0.81299999999999994</v>
      </c>
      <c r="O15">
        <v>0.87</v>
      </c>
      <c r="P15">
        <v>0.65</v>
      </c>
      <c r="Q15">
        <v>0.74</v>
      </c>
      <c r="R15">
        <v>0.90200000000000002</v>
      </c>
      <c r="S15">
        <v>0.94899999999999995</v>
      </c>
      <c r="T15">
        <v>0.76500000000000001</v>
      </c>
      <c r="U15">
        <v>0.9</v>
      </c>
    </row>
    <row r="16" spans="1:21" x14ac:dyDescent="0.35">
      <c r="A16">
        <v>0.64999981516417737</v>
      </c>
      <c r="B16">
        <v>0.66400000000000003</v>
      </c>
      <c r="C16">
        <v>0.63400000000000001</v>
      </c>
      <c r="D16">
        <v>0.91600000000000004</v>
      </c>
      <c r="E16">
        <v>0.754</v>
      </c>
      <c r="F16">
        <v>0.92100000000000004</v>
      </c>
      <c r="G16">
        <v>0.72099999999999997</v>
      </c>
      <c r="H16">
        <v>0.89100000000000001</v>
      </c>
      <c r="I16">
        <v>0.81299999999999994</v>
      </c>
      <c r="J16">
        <v>0.57199999999999995</v>
      </c>
      <c r="K16">
        <v>0.66900000000000004</v>
      </c>
      <c r="L16">
        <v>0.74399999999999999</v>
      </c>
      <c r="M16">
        <v>0.88400000000000001</v>
      </c>
      <c r="N16">
        <v>0.754</v>
      </c>
      <c r="O16">
        <v>0.874</v>
      </c>
      <c r="P16">
        <v>0.59199999999999997</v>
      </c>
      <c r="Q16">
        <v>0.84199999999999997</v>
      </c>
      <c r="R16">
        <v>0.83699999999999997</v>
      </c>
      <c r="S16">
        <v>0.86</v>
      </c>
      <c r="T16">
        <v>0.76300000000000001</v>
      </c>
      <c r="U16">
        <v>0.93100000000000005</v>
      </c>
    </row>
    <row r="17" spans="1:21" x14ac:dyDescent="0.35">
      <c r="A17">
        <v>0.70000036967164536</v>
      </c>
      <c r="B17">
        <v>0.63600000000000001</v>
      </c>
      <c r="C17">
        <v>0.53</v>
      </c>
      <c r="D17">
        <v>0.874</v>
      </c>
      <c r="E17">
        <v>0.75700000000000001</v>
      </c>
      <c r="F17">
        <v>0.95099999999999996</v>
      </c>
      <c r="G17">
        <v>0.64700000000000002</v>
      </c>
      <c r="H17">
        <v>0.875</v>
      </c>
      <c r="I17">
        <v>0.70499999999999996</v>
      </c>
      <c r="J17">
        <v>0.55000000000000004</v>
      </c>
      <c r="K17">
        <v>0.625</v>
      </c>
      <c r="L17">
        <v>0.68799999999999994</v>
      </c>
      <c r="M17">
        <v>0.90600000000000003</v>
      </c>
      <c r="N17">
        <v>0.68700000000000006</v>
      </c>
      <c r="O17">
        <v>0.879</v>
      </c>
      <c r="P17">
        <v>0.58799999999999997</v>
      </c>
      <c r="Q17">
        <v>0.92800000000000005</v>
      </c>
      <c r="R17">
        <v>0.75600000000000001</v>
      </c>
      <c r="S17">
        <v>0.76500000000000001</v>
      </c>
      <c r="T17">
        <v>0.72699999999999998</v>
      </c>
      <c r="U17">
        <v>0.92900000000000005</v>
      </c>
    </row>
    <row r="18" spans="1:21" x14ac:dyDescent="0.35">
      <c r="A18">
        <v>0.75000092417911335</v>
      </c>
      <c r="B18">
        <v>0.51100000000000001</v>
      </c>
      <c r="C18">
        <v>0.45200000000000001</v>
      </c>
      <c r="D18">
        <v>0.80900000000000005</v>
      </c>
      <c r="E18">
        <v>0.73099999999999998</v>
      </c>
      <c r="F18">
        <v>0.98</v>
      </c>
      <c r="G18">
        <v>0.58799999999999997</v>
      </c>
      <c r="H18">
        <v>0.86099999999999999</v>
      </c>
      <c r="I18">
        <v>0.63400000000000001</v>
      </c>
      <c r="J18">
        <v>0.48499999999999999</v>
      </c>
      <c r="K18">
        <v>0.57799999999999996</v>
      </c>
      <c r="L18">
        <v>0.61299999999999999</v>
      </c>
      <c r="M18">
        <v>0.92900000000000005</v>
      </c>
      <c r="N18">
        <v>0.59299999999999997</v>
      </c>
      <c r="O18">
        <v>0.87</v>
      </c>
      <c r="P18">
        <v>0.60199999999999998</v>
      </c>
      <c r="Q18">
        <v>0.96199999999999997</v>
      </c>
      <c r="R18">
        <v>0.69699999999999995</v>
      </c>
      <c r="S18">
        <v>0.7</v>
      </c>
      <c r="T18">
        <v>0.71599999999999997</v>
      </c>
      <c r="U18">
        <v>0.91400000000000003</v>
      </c>
    </row>
    <row r="19" spans="1:21" x14ac:dyDescent="0.35">
      <c r="A19">
        <v>0.80000024644776357</v>
      </c>
      <c r="B19">
        <v>0.43</v>
      </c>
      <c r="C19">
        <v>0.38700000000000001</v>
      </c>
      <c r="D19">
        <v>0.73399999999999999</v>
      </c>
      <c r="E19">
        <v>0.67200000000000004</v>
      </c>
      <c r="F19">
        <v>0.96799999999999997</v>
      </c>
      <c r="G19">
        <v>0.51700000000000002</v>
      </c>
      <c r="H19">
        <v>0.83699999999999997</v>
      </c>
      <c r="I19">
        <v>0.58599999999999997</v>
      </c>
      <c r="J19">
        <v>0.42399999999999999</v>
      </c>
      <c r="K19">
        <v>0.50900000000000001</v>
      </c>
      <c r="L19">
        <v>0.53600000000000003</v>
      </c>
      <c r="M19">
        <v>0.92800000000000005</v>
      </c>
      <c r="N19">
        <v>0.51</v>
      </c>
      <c r="O19">
        <v>0.83099999999999996</v>
      </c>
      <c r="P19">
        <v>0.57299999999999995</v>
      </c>
      <c r="Q19">
        <v>0.98499999999999999</v>
      </c>
      <c r="R19">
        <v>0.61899999999999999</v>
      </c>
      <c r="S19">
        <v>0.629</v>
      </c>
      <c r="T19">
        <v>0.69199999999999995</v>
      </c>
      <c r="U19">
        <v>0.85</v>
      </c>
    </row>
    <row r="20" spans="1:21" x14ac:dyDescent="0.35">
      <c r="A20">
        <v>0.85000080095523156</v>
      </c>
      <c r="B20">
        <v>0.38100000000000001</v>
      </c>
      <c r="C20">
        <v>0.308</v>
      </c>
      <c r="D20">
        <v>0.63900000000000001</v>
      </c>
      <c r="E20">
        <v>0.58799999999999997</v>
      </c>
      <c r="F20">
        <v>0.88900000000000001</v>
      </c>
      <c r="G20">
        <v>0.42</v>
      </c>
      <c r="H20">
        <v>0.76200000000000001</v>
      </c>
      <c r="I20">
        <v>0.499</v>
      </c>
      <c r="J20">
        <v>0.38700000000000001</v>
      </c>
      <c r="K20">
        <v>0.433</v>
      </c>
      <c r="L20">
        <v>0.42599999999999999</v>
      </c>
      <c r="M20">
        <v>0.90900000000000003</v>
      </c>
      <c r="N20">
        <v>0.46100000000000002</v>
      </c>
      <c r="O20">
        <v>0.70699999999999996</v>
      </c>
      <c r="P20">
        <v>0.47699999999999998</v>
      </c>
      <c r="Q20">
        <v>0.93100000000000005</v>
      </c>
      <c r="R20">
        <v>0.57099999999999995</v>
      </c>
      <c r="S20">
        <v>0.52400000000000002</v>
      </c>
      <c r="T20">
        <v>0.629</v>
      </c>
      <c r="U20">
        <v>0.73599999999999999</v>
      </c>
    </row>
    <row r="21" spans="1:21" x14ac:dyDescent="0.35">
      <c r="A21">
        <v>0.9000001232238819</v>
      </c>
      <c r="B21">
        <v>0.32300000000000001</v>
      </c>
      <c r="C21">
        <v>0.20499999999999999</v>
      </c>
      <c r="D21">
        <v>0.49</v>
      </c>
      <c r="E21">
        <v>0.48599999999999999</v>
      </c>
      <c r="F21">
        <v>0.80200000000000005</v>
      </c>
      <c r="G21">
        <v>0.25600000000000001</v>
      </c>
      <c r="H21">
        <v>0.67200000000000004</v>
      </c>
      <c r="I21">
        <v>0.39500000000000002</v>
      </c>
      <c r="J21">
        <v>0.311</v>
      </c>
      <c r="K21">
        <v>0.33700000000000002</v>
      </c>
      <c r="L21">
        <v>0.313</v>
      </c>
      <c r="M21">
        <v>0.874</v>
      </c>
      <c r="N21">
        <v>0.42599999999999999</v>
      </c>
      <c r="O21">
        <v>0.54200000000000004</v>
      </c>
      <c r="P21">
        <v>0.4</v>
      </c>
      <c r="Q21">
        <v>0.85199999999999998</v>
      </c>
      <c r="R21">
        <v>0.58299999999999996</v>
      </c>
      <c r="S21">
        <v>0.35799999999999998</v>
      </c>
      <c r="T21">
        <v>0.51100000000000001</v>
      </c>
      <c r="U21">
        <v>0.63900000000000001</v>
      </c>
    </row>
    <row r="22" spans="1:21" x14ac:dyDescent="0.35">
      <c r="A22">
        <v>0.95000067773134989</v>
      </c>
      <c r="B22">
        <v>0.24399999999999999</v>
      </c>
      <c r="C22">
        <v>0.14199999999999999</v>
      </c>
      <c r="D22">
        <v>0.35599999999999998</v>
      </c>
      <c r="E22">
        <v>0.38500000000000001</v>
      </c>
      <c r="F22">
        <v>0.66600000000000004</v>
      </c>
      <c r="G22">
        <v>0.13300000000000001</v>
      </c>
      <c r="H22">
        <v>0.58099999999999996</v>
      </c>
      <c r="I22">
        <v>0.30199999999999999</v>
      </c>
      <c r="J22">
        <v>0.23499999999999999</v>
      </c>
      <c r="K22">
        <v>0.23699999999999999</v>
      </c>
      <c r="L22">
        <v>0.19</v>
      </c>
      <c r="M22">
        <v>0.81</v>
      </c>
      <c r="N22">
        <v>0.38300000000000001</v>
      </c>
      <c r="O22">
        <v>0.36099999999999999</v>
      </c>
      <c r="P22">
        <v>0.34100000000000003</v>
      </c>
      <c r="Q22">
        <v>0.76900000000000002</v>
      </c>
      <c r="R22">
        <v>0.64900000000000002</v>
      </c>
      <c r="S22">
        <v>0.19600000000000001</v>
      </c>
      <c r="T22">
        <v>0.32700000000000001</v>
      </c>
      <c r="U22">
        <v>0.56499999999999995</v>
      </c>
    </row>
    <row r="23" spans="1:21" x14ac:dyDescent="0.35">
      <c r="A23">
        <v>1</v>
      </c>
      <c r="B23">
        <v>0.16500000000000001</v>
      </c>
      <c r="C23">
        <v>0.10299999999999999</v>
      </c>
      <c r="D23">
        <v>0.20300000000000001</v>
      </c>
      <c r="E23">
        <v>0.26900000000000002</v>
      </c>
      <c r="F23">
        <v>0.57099999999999995</v>
      </c>
      <c r="G23">
        <v>5.7000000000000002E-2</v>
      </c>
      <c r="H23">
        <v>0.48899999999999999</v>
      </c>
      <c r="I23">
        <v>0.222</v>
      </c>
      <c r="J23">
        <v>0.17899999999999999</v>
      </c>
      <c r="K23">
        <v>0.16300000000000001</v>
      </c>
      <c r="L23">
        <v>0.09</v>
      </c>
      <c r="M23">
        <v>0.746</v>
      </c>
      <c r="N23">
        <v>0.34699999999999998</v>
      </c>
      <c r="O23">
        <v>0.188</v>
      </c>
      <c r="P23">
        <v>0.29599999999999999</v>
      </c>
      <c r="Q23">
        <v>0.66400000000000003</v>
      </c>
      <c r="R23">
        <v>0.63500000000000001</v>
      </c>
      <c r="S23">
        <v>6.3E-2</v>
      </c>
      <c r="T23">
        <v>0.16700000000000001</v>
      </c>
      <c r="U23">
        <v>0.48899999999999999</v>
      </c>
    </row>
    <row r="24" spans="1:21" x14ac:dyDescent="0.35">
      <c r="A24" t="s">
        <v>12</v>
      </c>
      <c r="B24">
        <f t="shared" ref="B24:M24" si="0">SKEW(B3:B23)</f>
        <v>-0.50931156131290722</v>
      </c>
      <c r="C24">
        <f t="shared" si="0"/>
        <v>-0.66649200338206049</v>
      </c>
      <c r="D24">
        <f t="shared" si="0"/>
        <v>-0.24839246055564468</v>
      </c>
      <c r="E24">
        <f t="shared" si="0"/>
        <v>-0.63049461967874965</v>
      </c>
      <c r="F24">
        <f t="shared" si="0"/>
        <v>-0.76680906850765485</v>
      </c>
      <c r="G24">
        <f t="shared" si="0"/>
        <v>-0.74047785733441596</v>
      </c>
      <c r="H24">
        <f t="shared" si="0"/>
        <v>-0.39929302119751753</v>
      </c>
      <c r="I24">
        <f t="shared" si="0"/>
        <v>-0.64515859725064284</v>
      </c>
      <c r="J24">
        <f t="shared" si="0"/>
        <v>-1.1079738805087629</v>
      </c>
      <c r="K24">
        <f t="shared" si="0"/>
        <v>-1.3584264665514802</v>
      </c>
      <c r="L24">
        <f t="shared" si="0"/>
        <v>-1.4139757555147221</v>
      </c>
      <c r="M24">
        <f t="shared" si="0"/>
        <v>-1.6208917065601436</v>
      </c>
      <c r="N24">
        <f t="shared" ref="N24:U24" si="1">SKEW(N3:N23)</f>
        <v>-0.68234708620680828</v>
      </c>
      <c r="O24">
        <f t="shared" si="1"/>
        <v>-0.85836870764617401</v>
      </c>
      <c r="P24">
        <f t="shared" si="1"/>
        <v>6.2892705152383863E-2</v>
      </c>
      <c r="Q24">
        <f t="shared" si="1"/>
        <v>-0.26227354011337745</v>
      </c>
      <c r="R24">
        <f t="shared" si="1"/>
        <v>-1.071416800056691</v>
      </c>
      <c r="S24">
        <f t="shared" si="1"/>
        <v>-1.6324272558722108</v>
      </c>
      <c r="T24">
        <f t="shared" si="1"/>
        <v>-1.7098015331925331</v>
      </c>
      <c r="U24">
        <f t="shared" si="1"/>
        <v>-0.14444849541001425</v>
      </c>
    </row>
    <row r="27" spans="1:21" x14ac:dyDescent="0.35">
      <c r="A27" t="s">
        <v>6</v>
      </c>
      <c r="B27" t="s">
        <v>34</v>
      </c>
      <c r="C27" t="s">
        <v>35</v>
      </c>
      <c r="D27" t="s">
        <v>36</v>
      </c>
      <c r="E27" t="s">
        <v>37</v>
      </c>
      <c r="F27" t="s">
        <v>38</v>
      </c>
      <c r="G27" t="s">
        <v>39</v>
      </c>
      <c r="H27" t="s">
        <v>40</v>
      </c>
      <c r="I27" t="s">
        <v>41</v>
      </c>
      <c r="J27" t="s">
        <v>42</v>
      </c>
      <c r="K27" t="s">
        <v>43</v>
      </c>
      <c r="L27" t="s">
        <v>44</v>
      </c>
      <c r="M27" t="s">
        <v>45</v>
      </c>
      <c r="N27" t="s">
        <v>46</v>
      </c>
      <c r="O27" t="s">
        <v>47</v>
      </c>
      <c r="P27" t="s">
        <v>48</v>
      </c>
      <c r="Q27" t="s">
        <v>49</v>
      </c>
      <c r="R27" t="s">
        <v>50</v>
      </c>
      <c r="S27" t="s">
        <v>52</v>
      </c>
      <c r="T27" t="s">
        <v>51</v>
      </c>
      <c r="U27" t="s">
        <v>33</v>
      </c>
    </row>
    <row r="28" spans="1:21" x14ac:dyDescent="0.35">
      <c r="A28">
        <v>0</v>
      </c>
      <c r="B28">
        <f>B3-(MIN(B3:B23))</f>
        <v>0.32199999999999995</v>
      </c>
      <c r="C28">
        <f>C3-(MIN($C$3:$C$23))</f>
        <v>0.22000000000000003</v>
      </c>
      <c r="D28">
        <f>D3-(MIN($D$3:$D$23))</f>
        <v>2.1999999999999992E-2</v>
      </c>
      <c r="E28">
        <f>E3-(MIN($E$3:$E$23))</f>
        <v>1.100000000000001E-2</v>
      </c>
      <c r="F28">
        <f>F3-(MIN($F$3:$F$23))</f>
        <v>4.6000000000000041E-2</v>
      </c>
      <c r="G28">
        <f>G3-(MIN($G$3:$G$23))</f>
        <v>0.21800000000000003</v>
      </c>
      <c r="H28">
        <f>H3-(MIN($H$3:$H$23))</f>
        <v>0</v>
      </c>
      <c r="I28">
        <f>I3-(MIN($I$3:$I$23))</f>
        <v>0.24899999999999997</v>
      </c>
      <c r="J28">
        <f>J3-(MIN($J$3:$J$23))</f>
        <v>0.442</v>
      </c>
      <c r="K28">
        <f>K3-(MIN($K$3:$K$23))</f>
        <v>0.35699999999999998</v>
      </c>
      <c r="L28">
        <f>L3-(MIN($L$3:$L$23))</f>
        <v>0.55700000000000005</v>
      </c>
      <c r="M28">
        <f>M3-(MIN($M$3:$M$23))</f>
        <v>0</v>
      </c>
      <c r="N28">
        <f>N3-(MIN($N$3:$N$23))</f>
        <v>0.29600000000000004</v>
      </c>
      <c r="O28">
        <f>O3-(MIN($O$3:$O$23))</f>
        <v>0.19700000000000001</v>
      </c>
      <c r="P28">
        <f>P3-(MIN($P$3:$P$23))</f>
        <v>0</v>
      </c>
      <c r="Q28">
        <f>Q3-(MIN($Q$3:$Q$23))</f>
        <v>0</v>
      </c>
      <c r="R28">
        <f>R3-(MIN($R$3:$R$23))</f>
        <v>0</v>
      </c>
      <c r="S28">
        <f>S3-(MIN($S$3:$S$23))</f>
        <v>0.66900000000000004</v>
      </c>
      <c r="T28">
        <f>T3-(MIN($T$3:$T$23))</f>
        <v>0.52199999999999991</v>
      </c>
      <c r="U28">
        <f>U3-(MIN($U$3:$U$23))</f>
        <v>0</v>
      </c>
    </row>
    <row r="29" spans="1:21" x14ac:dyDescent="0.35">
      <c r="A29">
        <v>5.0000554507467987E-2</v>
      </c>
      <c r="B29">
        <f>B4-(MIN($B$3:$B$23))</f>
        <v>0.35099999999999998</v>
      </c>
      <c r="C29">
        <f t="shared" ref="C29:C48" si="2">C4-(MIN($C$3:$C$23))</f>
        <v>0.34100000000000003</v>
      </c>
      <c r="D29">
        <f t="shared" ref="D29:D48" si="3">D4-(MIN($D$3:$D$23))</f>
        <v>4.5999999999999985E-2</v>
      </c>
      <c r="E29">
        <f t="shared" ref="E29:E48" si="4">E4-(MIN($E$3:$E$23))</f>
        <v>5.099999999999999E-2</v>
      </c>
      <c r="F29">
        <f t="shared" ref="F29:F48" si="5">F4-(MIN($F$3:$F$23))</f>
        <v>7.8000000000000069E-2</v>
      </c>
      <c r="G29">
        <f t="shared" ref="G29:G48" si="6">G4-(MIN($G$3:$G$23))</f>
        <v>0.30199999999999999</v>
      </c>
      <c r="H29">
        <f t="shared" ref="H29:H48" si="7">H4-(MIN($H$3:$H$23))</f>
        <v>6.6000000000000003E-2</v>
      </c>
      <c r="I29">
        <f t="shared" ref="I29:I48" si="8">I4-(MIN($I$3:$I$23))</f>
        <v>0.30700000000000005</v>
      </c>
      <c r="J29">
        <f t="shared" ref="J29:J48" si="9">J4-(MIN($J$3:$J$23))</f>
        <v>0.44700000000000001</v>
      </c>
      <c r="K29">
        <f t="shared" ref="K29:K48" si="10">K4-(MIN($K$3:$K$23))</f>
        <v>0.38200000000000001</v>
      </c>
      <c r="L29">
        <f t="shared" ref="L29:L48" si="11">L4-(MIN($L$3:$L$23))</f>
        <v>0.71300000000000008</v>
      </c>
      <c r="M29">
        <f t="shared" ref="M29:M48" si="12">M4-(MIN($M$3:$M$23))</f>
        <v>8.7000000000000077E-2</v>
      </c>
      <c r="N29">
        <f t="shared" ref="N29:N48" si="13">N4-(MIN($N$3:$N$23))</f>
        <v>0.39400000000000002</v>
      </c>
      <c r="O29">
        <f t="shared" ref="O29:O48" si="14">O4-(MIN($O$3:$O$23))</f>
        <v>0.2</v>
      </c>
      <c r="P29">
        <f t="shared" ref="P29:P48" si="15">P4-(MIN($P$3:$P$23))</f>
        <v>4.7000000000000014E-2</v>
      </c>
      <c r="Q29">
        <f t="shared" ref="Q29:Q48" si="16">Q4-(MIN($Q$3:$Q$23))</f>
        <v>3.2999999999999988E-2</v>
      </c>
      <c r="R29">
        <f t="shared" ref="R29:R48" si="17">R4-(MIN($R$3:$R$23))</f>
        <v>7.3999999999999996E-2</v>
      </c>
      <c r="S29">
        <f t="shared" ref="S29:S48" si="18">S4-(MIN($S$3:$S$23))</f>
        <v>0.77600000000000002</v>
      </c>
      <c r="T29">
        <f t="shared" ref="T29:T48" si="19">T4-(MIN($T$3:$T$23))</f>
        <v>0.58699999999999997</v>
      </c>
      <c r="U29">
        <f t="shared" ref="U29:U48" si="20">U4-(MIN($U$3:$U$23))</f>
        <v>5.1000000000000045E-2</v>
      </c>
    </row>
    <row r="30" spans="1:21" x14ac:dyDescent="0.35">
      <c r="A30">
        <v>9.9999876776118241E-2</v>
      </c>
      <c r="B30">
        <f t="shared" ref="B30:B48" si="21">B5-(MIN($B$3:$B$23))</f>
        <v>0.40699999999999992</v>
      </c>
      <c r="C30">
        <f t="shared" si="2"/>
        <v>0.48699999999999999</v>
      </c>
      <c r="D30">
        <f t="shared" si="3"/>
        <v>8.4999999999999964E-2</v>
      </c>
      <c r="E30">
        <f t="shared" si="4"/>
        <v>0.14399999999999996</v>
      </c>
      <c r="F30">
        <f t="shared" si="5"/>
        <v>0.126</v>
      </c>
      <c r="G30">
        <f t="shared" si="6"/>
        <v>0.442</v>
      </c>
      <c r="H30">
        <f t="shared" si="7"/>
        <v>0.14499999999999996</v>
      </c>
      <c r="I30">
        <f t="shared" si="8"/>
        <v>0.42200000000000004</v>
      </c>
      <c r="J30">
        <f t="shared" si="9"/>
        <v>0.50300000000000011</v>
      </c>
      <c r="K30">
        <f t="shared" si="10"/>
        <v>0.40699999999999992</v>
      </c>
      <c r="L30">
        <f t="shared" si="11"/>
        <v>0.75</v>
      </c>
      <c r="M30">
        <f t="shared" si="12"/>
        <v>0.16900000000000004</v>
      </c>
      <c r="N30">
        <f t="shared" si="13"/>
        <v>0.48299999999999998</v>
      </c>
      <c r="O30">
        <f t="shared" si="14"/>
        <v>0.23599999999999999</v>
      </c>
      <c r="P30">
        <f t="shared" si="15"/>
        <v>0.123</v>
      </c>
      <c r="Q30">
        <f t="shared" si="16"/>
        <v>8.9999999999999983E-2</v>
      </c>
      <c r="R30">
        <f t="shared" si="17"/>
        <v>0.184</v>
      </c>
      <c r="S30">
        <f t="shared" si="18"/>
        <v>0.752</v>
      </c>
      <c r="T30">
        <f t="shared" si="19"/>
        <v>0.67599999999999993</v>
      </c>
      <c r="U30">
        <f t="shared" si="20"/>
        <v>9.600000000000003E-2</v>
      </c>
    </row>
    <row r="31" spans="1:21" x14ac:dyDescent="0.35">
      <c r="A31">
        <v>0.15000043128358623</v>
      </c>
      <c r="B31">
        <f t="shared" si="21"/>
        <v>0.504</v>
      </c>
      <c r="C31">
        <f t="shared" si="2"/>
        <v>0.60699999999999998</v>
      </c>
      <c r="D31">
        <f t="shared" si="3"/>
        <v>0.14899999999999997</v>
      </c>
      <c r="E31">
        <f t="shared" si="4"/>
        <v>0.186</v>
      </c>
      <c r="F31">
        <f t="shared" si="5"/>
        <v>0.17300000000000004</v>
      </c>
      <c r="G31">
        <f t="shared" si="6"/>
        <v>0.58899999999999997</v>
      </c>
      <c r="H31">
        <f t="shared" si="7"/>
        <v>0.183</v>
      </c>
      <c r="I31">
        <f t="shared" si="8"/>
        <v>0.54400000000000004</v>
      </c>
      <c r="J31">
        <f t="shared" si="9"/>
        <v>0.52299999999999991</v>
      </c>
      <c r="K31">
        <f t="shared" si="10"/>
        <v>0.43699999999999994</v>
      </c>
      <c r="L31">
        <f t="shared" si="11"/>
        <v>0.77700000000000002</v>
      </c>
      <c r="M31">
        <f t="shared" si="12"/>
        <v>0.2350000000000001</v>
      </c>
      <c r="N31">
        <f t="shared" si="13"/>
        <v>0.55200000000000005</v>
      </c>
      <c r="O31">
        <f t="shared" si="14"/>
        <v>0.33400000000000002</v>
      </c>
      <c r="P31">
        <f t="shared" si="15"/>
        <v>0.21400000000000002</v>
      </c>
      <c r="Q31">
        <f t="shared" si="16"/>
        <v>0.15399999999999997</v>
      </c>
      <c r="R31">
        <f t="shared" si="17"/>
        <v>0.30599999999999999</v>
      </c>
      <c r="S31">
        <f t="shared" si="18"/>
        <v>0.77</v>
      </c>
      <c r="T31">
        <f t="shared" si="19"/>
        <v>0.73399999999999999</v>
      </c>
      <c r="U31">
        <f t="shared" si="20"/>
        <v>0.188</v>
      </c>
    </row>
    <row r="32" spans="1:21" x14ac:dyDescent="0.35">
      <c r="A32">
        <v>0.19999975355223648</v>
      </c>
      <c r="B32">
        <f t="shared" si="21"/>
        <v>0.57999999999999996</v>
      </c>
      <c r="C32">
        <f t="shared" si="2"/>
        <v>0.64300000000000002</v>
      </c>
      <c r="D32">
        <f t="shared" si="3"/>
        <v>0.22899999999999998</v>
      </c>
      <c r="E32">
        <f t="shared" si="4"/>
        <v>0.247</v>
      </c>
      <c r="F32">
        <f t="shared" si="5"/>
        <v>0.21000000000000008</v>
      </c>
      <c r="G32">
        <f t="shared" si="6"/>
        <v>0.71799999999999997</v>
      </c>
      <c r="H32">
        <f t="shared" si="7"/>
        <v>0.21100000000000002</v>
      </c>
      <c r="I32">
        <f t="shared" si="8"/>
        <v>0.65300000000000002</v>
      </c>
      <c r="J32">
        <f t="shared" si="9"/>
        <v>0.52200000000000002</v>
      </c>
      <c r="K32">
        <f t="shared" si="10"/>
        <v>0.47699999999999998</v>
      </c>
      <c r="L32">
        <f t="shared" si="11"/>
        <v>0.76100000000000001</v>
      </c>
      <c r="M32">
        <f t="shared" si="12"/>
        <v>0.28100000000000003</v>
      </c>
      <c r="N32">
        <f t="shared" si="13"/>
        <v>0.59399999999999997</v>
      </c>
      <c r="O32">
        <f t="shared" si="14"/>
        <v>0.46100000000000002</v>
      </c>
      <c r="P32">
        <f t="shared" si="15"/>
        <v>0.28400000000000003</v>
      </c>
      <c r="Q32">
        <f t="shared" si="16"/>
        <v>0.20099999999999996</v>
      </c>
      <c r="R32">
        <f t="shared" si="17"/>
        <v>0.45300000000000001</v>
      </c>
      <c r="S32">
        <f t="shared" si="18"/>
        <v>0.79600000000000004</v>
      </c>
      <c r="T32">
        <f t="shared" si="19"/>
        <v>0.748</v>
      </c>
      <c r="U32">
        <f t="shared" si="20"/>
        <v>0.26100000000000007</v>
      </c>
    </row>
    <row r="33" spans="1:21" x14ac:dyDescent="0.35">
      <c r="A33">
        <v>0.25000030805970447</v>
      </c>
      <c r="B33">
        <f t="shared" si="21"/>
        <v>0.66399999999999992</v>
      </c>
      <c r="C33">
        <f t="shared" si="2"/>
        <v>0.68800000000000006</v>
      </c>
      <c r="D33">
        <f t="shared" si="3"/>
        <v>0.311</v>
      </c>
      <c r="E33">
        <f t="shared" si="4"/>
        <v>0.34399999999999997</v>
      </c>
      <c r="F33">
        <f t="shared" si="5"/>
        <v>0.254</v>
      </c>
      <c r="G33">
        <f t="shared" si="6"/>
        <v>0.78299999999999992</v>
      </c>
      <c r="H33">
        <f t="shared" si="7"/>
        <v>0.21500000000000002</v>
      </c>
      <c r="I33">
        <f t="shared" si="8"/>
        <v>0.71300000000000008</v>
      </c>
      <c r="J33">
        <f t="shared" si="9"/>
        <v>0.52699999999999991</v>
      </c>
      <c r="K33">
        <f t="shared" si="10"/>
        <v>0.51400000000000001</v>
      </c>
      <c r="L33">
        <f t="shared" si="11"/>
        <v>0.77</v>
      </c>
      <c r="M33">
        <f t="shared" si="12"/>
        <v>0.30100000000000005</v>
      </c>
      <c r="N33">
        <f t="shared" si="13"/>
        <v>0.59000000000000008</v>
      </c>
      <c r="O33">
        <f t="shared" si="14"/>
        <v>0.56000000000000005</v>
      </c>
      <c r="P33">
        <f t="shared" si="15"/>
        <v>0.39200000000000002</v>
      </c>
      <c r="Q33">
        <f t="shared" si="16"/>
        <v>0.27799999999999997</v>
      </c>
      <c r="R33">
        <f t="shared" si="17"/>
        <v>0.57300000000000006</v>
      </c>
      <c r="S33">
        <f t="shared" si="18"/>
        <v>0.80200000000000005</v>
      </c>
      <c r="T33">
        <f t="shared" si="19"/>
        <v>0.74099999999999999</v>
      </c>
      <c r="U33">
        <f t="shared" si="20"/>
        <v>0.26400000000000007</v>
      </c>
    </row>
    <row r="34" spans="1:21" x14ac:dyDescent="0.35">
      <c r="A34">
        <v>0.29999963032835469</v>
      </c>
      <c r="B34">
        <f t="shared" si="21"/>
        <v>0.74199999999999999</v>
      </c>
      <c r="C34">
        <f t="shared" si="2"/>
        <v>0.69300000000000006</v>
      </c>
      <c r="D34">
        <f t="shared" si="3"/>
        <v>0.39399999999999996</v>
      </c>
      <c r="E34">
        <f t="shared" si="4"/>
        <v>0.41400000000000003</v>
      </c>
      <c r="F34">
        <f t="shared" si="5"/>
        <v>0.31000000000000005</v>
      </c>
      <c r="G34">
        <f t="shared" si="6"/>
        <v>0.80799999999999994</v>
      </c>
      <c r="H34">
        <f t="shared" si="7"/>
        <v>0.28599999999999998</v>
      </c>
      <c r="I34">
        <f t="shared" si="8"/>
        <v>0.73799999999999999</v>
      </c>
      <c r="J34">
        <f t="shared" si="9"/>
        <v>0.56499999999999995</v>
      </c>
      <c r="K34">
        <f t="shared" si="10"/>
        <v>0.52499999999999991</v>
      </c>
      <c r="L34">
        <f t="shared" si="11"/>
        <v>0.77100000000000002</v>
      </c>
      <c r="M34">
        <f t="shared" si="12"/>
        <v>0.30700000000000005</v>
      </c>
      <c r="N34">
        <f t="shared" si="13"/>
        <v>0.59399999999999997</v>
      </c>
      <c r="O34">
        <f t="shared" si="14"/>
        <v>0.629</v>
      </c>
      <c r="P34">
        <f t="shared" si="15"/>
        <v>0.55200000000000005</v>
      </c>
      <c r="Q34">
        <f t="shared" si="16"/>
        <v>0.378</v>
      </c>
      <c r="R34">
        <f t="shared" si="17"/>
        <v>0.64500000000000002</v>
      </c>
      <c r="S34">
        <f t="shared" si="18"/>
        <v>0.83299999999999996</v>
      </c>
      <c r="T34">
        <f t="shared" si="19"/>
        <v>0.73</v>
      </c>
      <c r="U34">
        <f t="shared" si="20"/>
        <v>0.27799999999999997</v>
      </c>
    </row>
    <row r="35" spans="1:21" x14ac:dyDescent="0.35">
      <c r="A35">
        <v>0.35000018483582268</v>
      </c>
      <c r="B35">
        <f t="shared" si="21"/>
        <v>0.73099999999999998</v>
      </c>
      <c r="C35">
        <f t="shared" si="2"/>
        <v>0.65800000000000003</v>
      </c>
      <c r="D35">
        <f t="shared" si="3"/>
        <v>0.49399999999999994</v>
      </c>
      <c r="E35">
        <f t="shared" si="4"/>
        <v>0.45199999999999996</v>
      </c>
      <c r="F35">
        <f t="shared" si="5"/>
        <v>0.32300000000000006</v>
      </c>
      <c r="G35">
        <f t="shared" si="6"/>
        <v>0.82299999999999995</v>
      </c>
      <c r="H35">
        <f t="shared" si="7"/>
        <v>0.34599999999999992</v>
      </c>
      <c r="I35">
        <f t="shared" si="8"/>
        <v>0.754</v>
      </c>
      <c r="J35">
        <f t="shared" si="9"/>
        <v>0.57899999999999996</v>
      </c>
      <c r="K35">
        <f t="shared" si="10"/>
        <v>0.53999999999999992</v>
      </c>
      <c r="L35">
        <f t="shared" si="11"/>
        <v>0.78800000000000003</v>
      </c>
      <c r="M35">
        <f t="shared" si="12"/>
        <v>0.30300000000000005</v>
      </c>
      <c r="N35">
        <f t="shared" si="13"/>
        <v>0.60099999999999998</v>
      </c>
      <c r="O35">
        <f t="shared" si="14"/>
        <v>0.64799999999999991</v>
      </c>
      <c r="P35">
        <f t="shared" si="15"/>
        <v>0.66600000000000004</v>
      </c>
      <c r="Q35">
        <f t="shared" si="16"/>
        <v>0.45700000000000002</v>
      </c>
      <c r="R35">
        <f t="shared" si="17"/>
        <v>0.67900000000000005</v>
      </c>
      <c r="S35">
        <f t="shared" si="18"/>
        <v>0.85600000000000009</v>
      </c>
      <c r="T35">
        <f t="shared" si="19"/>
        <v>0.70699999999999996</v>
      </c>
      <c r="U35">
        <f t="shared" si="20"/>
        <v>0.30299999999999999</v>
      </c>
    </row>
    <row r="36" spans="1:21" x14ac:dyDescent="0.35">
      <c r="A36">
        <v>0.40000073934329067</v>
      </c>
      <c r="B36">
        <f t="shared" si="21"/>
        <v>0.68699999999999994</v>
      </c>
      <c r="C36">
        <f t="shared" si="2"/>
        <v>0.629</v>
      </c>
      <c r="D36">
        <f t="shared" si="3"/>
        <v>0.54600000000000004</v>
      </c>
      <c r="E36">
        <f t="shared" si="4"/>
        <v>0.46699999999999997</v>
      </c>
      <c r="F36">
        <f t="shared" si="5"/>
        <v>0.31100000000000005</v>
      </c>
      <c r="G36">
        <f t="shared" si="6"/>
        <v>0.82199999999999995</v>
      </c>
      <c r="H36">
        <f t="shared" si="7"/>
        <v>0.42399999999999999</v>
      </c>
      <c r="I36">
        <f t="shared" si="8"/>
        <v>0.70900000000000007</v>
      </c>
      <c r="J36">
        <f t="shared" si="9"/>
        <v>0.55200000000000005</v>
      </c>
      <c r="K36">
        <f t="shared" si="10"/>
        <v>0.55099999999999993</v>
      </c>
      <c r="L36">
        <f t="shared" si="11"/>
        <v>0.73699999999999999</v>
      </c>
      <c r="M36">
        <f t="shared" si="12"/>
        <v>0.28800000000000003</v>
      </c>
      <c r="N36">
        <f t="shared" si="13"/>
        <v>0.59000000000000008</v>
      </c>
      <c r="O36">
        <f t="shared" si="14"/>
        <v>0.64799999999999991</v>
      </c>
      <c r="P36">
        <f t="shared" si="15"/>
        <v>0.76500000000000001</v>
      </c>
      <c r="Q36">
        <f t="shared" si="16"/>
        <v>0.432</v>
      </c>
      <c r="R36">
        <f t="shared" si="17"/>
        <v>0.67700000000000005</v>
      </c>
      <c r="S36">
        <f t="shared" si="18"/>
        <v>0.83200000000000007</v>
      </c>
      <c r="T36">
        <f t="shared" si="19"/>
        <v>0.65899999999999992</v>
      </c>
      <c r="U36">
        <f t="shared" si="20"/>
        <v>0.37900000000000006</v>
      </c>
    </row>
    <row r="37" spans="1:21" x14ac:dyDescent="0.35">
      <c r="A37">
        <v>0.45000006161194095</v>
      </c>
      <c r="B37">
        <f t="shared" si="21"/>
        <v>0.63900000000000001</v>
      </c>
      <c r="C37">
        <f t="shared" si="2"/>
        <v>0.61499999999999999</v>
      </c>
      <c r="D37">
        <f t="shared" si="3"/>
        <v>0.59000000000000008</v>
      </c>
      <c r="E37">
        <f t="shared" si="4"/>
        <v>0.48899999999999999</v>
      </c>
      <c r="F37">
        <f t="shared" si="5"/>
        <v>0.34800000000000009</v>
      </c>
      <c r="G37">
        <f t="shared" si="6"/>
        <v>0.77899999999999991</v>
      </c>
      <c r="H37">
        <f t="shared" si="7"/>
        <v>0.46500000000000002</v>
      </c>
      <c r="I37">
        <f t="shared" si="8"/>
        <v>0.64800000000000002</v>
      </c>
      <c r="J37">
        <f t="shared" si="9"/>
        <v>0.5169999999999999</v>
      </c>
      <c r="K37">
        <f t="shared" si="10"/>
        <v>0.56899999999999995</v>
      </c>
      <c r="L37">
        <f t="shared" si="11"/>
        <v>0.75600000000000001</v>
      </c>
      <c r="M37">
        <f t="shared" si="12"/>
        <v>0.26300000000000001</v>
      </c>
      <c r="N37">
        <f t="shared" si="13"/>
        <v>0.56900000000000006</v>
      </c>
      <c r="O37">
        <f t="shared" si="14"/>
        <v>0.66799999999999993</v>
      </c>
      <c r="P37">
        <f t="shared" si="15"/>
        <v>0.81599999999999995</v>
      </c>
      <c r="Q37">
        <f t="shared" si="16"/>
        <v>0.44</v>
      </c>
      <c r="R37">
        <f t="shared" si="17"/>
        <v>0.72400000000000009</v>
      </c>
      <c r="S37">
        <f t="shared" si="18"/>
        <v>0.81499999999999995</v>
      </c>
      <c r="T37">
        <f t="shared" si="19"/>
        <v>0.60699999999999998</v>
      </c>
      <c r="U37">
        <f t="shared" si="20"/>
        <v>0.436</v>
      </c>
    </row>
    <row r="38" spans="1:21" x14ac:dyDescent="0.35">
      <c r="A38">
        <v>0.50000061611940894</v>
      </c>
      <c r="B38">
        <f t="shared" si="21"/>
        <v>0.61599999999999999</v>
      </c>
      <c r="C38">
        <f t="shared" si="2"/>
        <v>0.68400000000000005</v>
      </c>
      <c r="D38">
        <f t="shared" si="3"/>
        <v>0.64399999999999991</v>
      </c>
      <c r="E38">
        <f t="shared" si="4"/>
        <v>0.502</v>
      </c>
      <c r="F38">
        <f t="shared" si="5"/>
        <v>0.3610000000000001</v>
      </c>
      <c r="G38">
        <f t="shared" si="6"/>
        <v>0.748</v>
      </c>
      <c r="H38">
        <f t="shared" si="7"/>
        <v>0.47299999999999992</v>
      </c>
      <c r="I38">
        <f t="shared" si="8"/>
        <v>0.60499999999999998</v>
      </c>
      <c r="J38">
        <f t="shared" si="9"/>
        <v>0.49800000000000005</v>
      </c>
      <c r="K38">
        <f t="shared" si="10"/>
        <v>0.57199999999999995</v>
      </c>
      <c r="L38">
        <f t="shared" si="11"/>
        <v>0.76900000000000002</v>
      </c>
      <c r="M38">
        <f t="shared" si="12"/>
        <v>0.249</v>
      </c>
      <c r="N38">
        <f t="shared" si="13"/>
        <v>0.55300000000000005</v>
      </c>
      <c r="O38">
        <f t="shared" si="14"/>
        <v>0.69199999999999995</v>
      </c>
      <c r="P38">
        <f t="shared" si="15"/>
        <v>0.80500000000000005</v>
      </c>
      <c r="Q38">
        <f t="shared" si="16"/>
        <v>0.49499999999999994</v>
      </c>
      <c r="R38">
        <f t="shared" si="17"/>
        <v>0.79100000000000004</v>
      </c>
      <c r="S38">
        <f t="shared" si="18"/>
        <v>0.89100000000000001</v>
      </c>
      <c r="T38">
        <f t="shared" si="19"/>
        <v>0.55099999999999993</v>
      </c>
      <c r="U38">
        <f t="shared" si="20"/>
        <v>0.50500000000000012</v>
      </c>
    </row>
    <row r="39" spans="1:21" x14ac:dyDescent="0.35">
      <c r="A39">
        <v>0.54999993838805916</v>
      </c>
      <c r="B39">
        <f t="shared" si="21"/>
        <v>0.57999999999999996</v>
      </c>
      <c r="C39">
        <f t="shared" si="2"/>
        <v>0.71299999999999997</v>
      </c>
      <c r="D39">
        <f t="shared" si="3"/>
        <v>0.70500000000000007</v>
      </c>
      <c r="E39">
        <f t="shared" si="4"/>
        <v>0.50600000000000001</v>
      </c>
      <c r="F39">
        <f t="shared" si="5"/>
        <v>0.35100000000000009</v>
      </c>
      <c r="G39">
        <f t="shared" si="6"/>
        <v>0.74299999999999999</v>
      </c>
      <c r="H39">
        <f t="shared" si="7"/>
        <v>0.47399999999999992</v>
      </c>
      <c r="I39">
        <f t="shared" si="8"/>
        <v>0.59399999999999997</v>
      </c>
      <c r="J39">
        <f t="shared" si="9"/>
        <v>0.47500000000000003</v>
      </c>
      <c r="K39">
        <f t="shared" si="10"/>
        <v>0.54899999999999993</v>
      </c>
      <c r="L39">
        <f t="shared" si="11"/>
        <v>0.745</v>
      </c>
      <c r="M39">
        <f t="shared" si="12"/>
        <v>0.26400000000000001</v>
      </c>
      <c r="N39">
        <f t="shared" si="13"/>
        <v>0.51300000000000001</v>
      </c>
      <c r="O39">
        <f t="shared" si="14"/>
        <v>0.70300000000000007</v>
      </c>
      <c r="P39">
        <f t="shared" si="15"/>
        <v>0.64100000000000001</v>
      </c>
      <c r="Q39">
        <f t="shared" si="16"/>
        <v>0.56100000000000005</v>
      </c>
      <c r="R39">
        <f t="shared" si="17"/>
        <v>0.83300000000000007</v>
      </c>
      <c r="S39">
        <f t="shared" si="18"/>
        <v>0.91900000000000004</v>
      </c>
      <c r="T39">
        <f t="shared" si="19"/>
        <v>0.55299999999999994</v>
      </c>
      <c r="U39">
        <f t="shared" si="20"/>
        <v>0.56899999999999995</v>
      </c>
    </row>
    <row r="40" spans="1:21" x14ac:dyDescent="0.35">
      <c r="A40">
        <v>0.60000049289552715</v>
      </c>
      <c r="B40">
        <f t="shared" si="21"/>
        <v>0.497</v>
      </c>
      <c r="C40">
        <f t="shared" si="2"/>
        <v>0.64800000000000002</v>
      </c>
      <c r="D40">
        <f t="shared" si="3"/>
        <v>0.72399999999999998</v>
      </c>
      <c r="E40">
        <f t="shared" si="4"/>
        <v>0.505</v>
      </c>
      <c r="F40">
        <f t="shared" si="5"/>
        <v>0.33900000000000008</v>
      </c>
      <c r="G40">
        <f t="shared" si="6"/>
        <v>0.69399999999999995</v>
      </c>
      <c r="H40">
        <f t="shared" si="7"/>
        <v>0.46400000000000002</v>
      </c>
      <c r="I40">
        <f t="shared" si="8"/>
        <v>0.61699999999999999</v>
      </c>
      <c r="J40">
        <f t="shared" si="9"/>
        <v>0.42599999999999999</v>
      </c>
      <c r="K40">
        <f t="shared" si="10"/>
        <v>0.52599999999999991</v>
      </c>
      <c r="L40">
        <f t="shared" si="11"/>
        <v>0.70100000000000007</v>
      </c>
      <c r="M40">
        <f t="shared" si="12"/>
        <v>0.29100000000000004</v>
      </c>
      <c r="N40">
        <f t="shared" si="13"/>
        <v>0.46599999999999997</v>
      </c>
      <c r="O40">
        <f t="shared" si="14"/>
        <v>0.68199999999999994</v>
      </c>
      <c r="P40">
        <f t="shared" si="15"/>
        <v>0.52800000000000002</v>
      </c>
      <c r="Q40">
        <f t="shared" si="16"/>
        <v>0.65500000000000003</v>
      </c>
      <c r="R40">
        <f t="shared" si="17"/>
        <v>0.81700000000000006</v>
      </c>
      <c r="S40">
        <f t="shared" si="18"/>
        <v>0.8859999999999999</v>
      </c>
      <c r="T40">
        <f t="shared" si="19"/>
        <v>0.59799999999999998</v>
      </c>
      <c r="U40">
        <f t="shared" si="20"/>
        <v>0.6100000000000001</v>
      </c>
    </row>
    <row r="41" spans="1:21" x14ac:dyDescent="0.35">
      <c r="A41">
        <v>0.64999981516417737</v>
      </c>
      <c r="B41">
        <f t="shared" si="21"/>
        <v>0.499</v>
      </c>
      <c r="C41">
        <f t="shared" si="2"/>
        <v>0.53100000000000003</v>
      </c>
      <c r="D41">
        <f t="shared" si="3"/>
        <v>0.71300000000000008</v>
      </c>
      <c r="E41">
        <f t="shared" si="4"/>
        <v>0.48499999999999999</v>
      </c>
      <c r="F41">
        <f t="shared" si="5"/>
        <v>0.35000000000000009</v>
      </c>
      <c r="G41">
        <f t="shared" si="6"/>
        <v>0.66399999999999992</v>
      </c>
      <c r="H41">
        <f t="shared" si="7"/>
        <v>0.42299999999999999</v>
      </c>
      <c r="I41">
        <f t="shared" si="8"/>
        <v>0.59099999999999997</v>
      </c>
      <c r="J41">
        <f t="shared" si="9"/>
        <v>0.39299999999999996</v>
      </c>
      <c r="K41">
        <f t="shared" si="10"/>
        <v>0.50600000000000001</v>
      </c>
      <c r="L41">
        <f t="shared" si="11"/>
        <v>0.65400000000000003</v>
      </c>
      <c r="M41">
        <f t="shared" si="12"/>
        <v>0.31600000000000006</v>
      </c>
      <c r="N41">
        <f t="shared" si="13"/>
        <v>0.40700000000000003</v>
      </c>
      <c r="O41">
        <f t="shared" si="14"/>
        <v>0.68599999999999994</v>
      </c>
      <c r="P41">
        <f t="shared" si="15"/>
        <v>0.47</v>
      </c>
      <c r="Q41">
        <f t="shared" si="16"/>
        <v>0.75700000000000001</v>
      </c>
      <c r="R41">
        <f t="shared" si="17"/>
        <v>0.752</v>
      </c>
      <c r="S41">
        <f t="shared" si="18"/>
        <v>0.79699999999999993</v>
      </c>
      <c r="T41">
        <f t="shared" si="19"/>
        <v>0.59599999999999997</v>
      </c>
      <c r="U41">
        <f t="shared" si="20"/>
        <v>0.64100000000000001</v>
      </c>
    </row>
    <row r="42" spans="1:21" x14ac:dyDescent="0.35">
      <c r="A42">
        <v>0.70000036967164536</v>
      </c>
      <c r="B42">
        <f t="shared" si="21"/>
        <v>0.47099999999999997</v>
      </c>
      <c r="C42">
        <f t="shared" si="2"/>
        <v>0.42700000000000005</v>
      </c>
      <c r="D42">
        <f t="shared" si="3"/>
        <v>0.67100000000000004</v>
      </c>
      <c r="E42">
        <f t="shared" si="4"/>
        <v>0.48799999999999999</v>
      </c>
      <c r="F42">
        <f t="shared" si="5"/>
        <v>0.38</v>
      </c>
      <c r="G42">
        <f t="shared" si="6"/>
        <v>0.59</v>
      </c>
      <c r="H42">
        <f t="shared" si="7"/>
        <v>0.40699999999999997</v>
      </c>
      <c r="I42">
        <f t="shared" si="8"/>
        <v>0.48299999999999998</v>
      </c>
      <c r="J42">
        <f t="shared" si="9"/>
        <v>0.37100000000000005</v>
      </c>
      <c r="K42">
        <f t="shared" si="10"/>
        <v>0.46199999999999997</v>
      </c>
      <c r="L42">
        <f t="shared" si="11"/>
        <v>0.59799999999999998</v>
      </c>
      <c r="M42">
        <f t="shared" si="12"/>
        <v>0.33800000000000008</v>
      </c>
      <c r="N42">
        <f t="shared" si="13"/>
        <v>0.34000000000000008</v>
      </c>
      <c r="O42">
        <f t="shared" si="14"/>
        <v>0.69100000000000006</v>
      </c>
      <c r="P42">
        <f t="shared" si="15"/>
        <v>0.46599999999999997</v>
      </c>
      <c r="Q42">
        <f t="shared" si="16"/>
        <v>0.84300000000000008</v>
      </c>
      <c r="R42">
        <f t="shared" si="17"/>
        <v>0.67100000000000004</v>
      </c>
      <c r="S42">
        <f t="shared" si="18"/>
        <v>0.70199999999999996</v>
      </c>
      <c r="T42">
        <f t="shared" si="19"/>
        <v>0.55999999999999994</v>
      </c>
      <c r="U42">
        <f t="shared" si="20"/>
        <v>0.63900000000000001</v>
      </c>
    </row>
    <row r="43" spans="1:21" x14ac:dyDescent="0.35">
      <c r="A43">
        <v>0.75000092417911335</v>
      </c>
      <c r="B43">
        <f t="shared" si="21"/>
        <v>0.34599999999999997</v>
      </c>
      <c r="C43">
        <f t="shared" si="2"/>
        <v>0.34900000000000003</v>
      </c>
      <c r="D43">
        <f t="shared" si="3"/>
        <v>0.60600000000000009</v>
      </c>
      <c r="E43">
        <f t="shared" si="4"/>
        <v>0.46199999999999997</v>
      </c>
      <c r="F43">
        <f t="shared" si="5"/>
        <v>0.40900000000000003</v>
      </c>
      <c r="G43">
        <f t="shared" si="6"/>
        <v>0.53099999999999992</v>
      </c>
      <c r="H43">
        <f t="shared" si="7"/>
        <v>0.39299999999999996</v>
      </c>
      <c r="I43">
        <f t="shared" si="8"/>
        <v>0.41200000000000003</v>
      </c>
      <c r="J43">
        <f t="shared" si="9"/>
        <v>0.30599999999999999</v>
      </c>
      <c r="K43">
        <f t="shared" si="10"/>
        <v>0.41499999999999992</v>
      </c>
      <c r="L43">
        <f t="shared" si="11"/>
        <v>0.52300000000000002</v>
      </c>
      <c r="M43">
        <f t="shared" si="12"/>
        <v>0.3610000000000001</v>
      </c>
      <c r="N43">
        <f t="shared" si="13"/>
        <v>0.246</v>
      </c>
      <c r="O43">
        <f t="shared" si="14"/>
        <v>0.68199999999999994</v>
      </c>
      <c r="P43">
        <f t="shared" si="15"/>
        <v>0.48</v>
      </c>
      <c r="Q43">
        <f t="shared" si="16"/>
        <v>0.877</v>
      </c>
      <c r="R43">
        <f t="shared" si="17"/>
        <v>0.61199999999999999</v>
      </c>
      <c r="S43">
        <f t="shared" si="18"/>
        <v>0.63700000000000001</v>
      </c>
      <c r="T43">
        <f t="shared" si="19"/>
        <v>0.54899999999999993</v>
      </c>
      <c r="U43">
        <f t="shared" si="20"/>
        <v>0.62400000000000011</v>
      </c>
    </row>
    <row r="44" spans="1:21" x14ac:dyDescent="0.35">
      <c r="A44">
        <v>0.80000024644776357</v>
      </c>
      <c r="B44">
        <f t="shared" si="21"/>
        <v>0.26500000000000001</v>
      </c>
      <c r="C44">
        <f t="shared" si="2"/>
        <v>0.28400000000000003</v>
      </c>
      <c r="D44">
        <f t="shared" si="3"/>
        <v>0.53099999999999992</v>
      </c>
      <c r="E44">
        <f t="shared" si="4"/>
        <v>0.40300000000000002</v>
      </c>
      <c r="F44">
        <f t="shared" si="5"/>
        <v>0.39700000000000002</v>
      </c>
      <c r="G44">
        <f t="shared" si="6"/>
        <v>0.46</v>
      </c>
      <c r="H44">
        <f t="shared" si="7"/>
        <v>0.36899999999999994</v>
      </c>
      <c r="I44">
        <f t="shared" si="8"/>
        <v>0.36399999999999999</v>
      </c>
      <c r="J44">
        <f t="shared" si="9"/>
        <v>0.245</v>
      </c>
      <c r="K44">
        <f t="shared" si="10"/>
        <v>0.34599999999999997</v>
      </c>
      <c r="L44">
        <f t="shared" si="11"/>
        <v>0.44600000000000006</v>
      </c>
      <c r="M44">
        <f t="shared" si="12"/>
        <v>0.3600000000000001</v>
      </c>
      <c r="N44">
        <f t="shared" si="13"/>
        <v>0.16300000000000003</v>
      </c>
      <c r="O44">
        <f t="shared" si="14"/>
        <v>0.64300000000000002</v>
      </c>
      <c r="P44">
        <f t="shared" si="15"/>
        <v>0.45099999999999996</v>
      </c>
      <c r="Q44">
        <f t="shared" si="16"/>
        <v>0.9</v>
      </c>
      <c r="R44">
        <f t="shared" si="17"/>
        <v>0.53400000000000003</v>
      </c>
      <c r="S44">
        <f t="shared" si="18"/>
        <v>0.56600000000000006</v>
      </c>
      <c r="T44">
        <f t="shared" si="19"/>
        <v>0.52499999999999991</v>
      </c>
      <c r="U44">
        <f t="shared" si="20"/>
        <v>0.56000000000000005</v>
      </c>
    </row>
    <row r="45" spans="1:21" x14ac:dyDescent="0.35">
      <c r="A45">
        <v>0.85000080095523156</v>
      </c>
      <c r="B45">
        <f t="shared" si="21"/>
        <v>0.216</v>
      </c>
      <c r="C45">
        <f t="shared" si="2"/>
        <v>0.20500000000000002</v>
      </c>
      <c r="D45">
        <f t="shared" si="3"/>
        <v>0.436</v>
      </c>
      <c r="E45">
        <f t="shared" si="4"/>
        <v>0.31899999999999995</v>
      </c>
      <c r="F45">
        <f t="shared" si="5"/>
        <v>0.31800000000000006</v>
      </c>
      <c r="G45">
        <f t="shared" si="6"/>
        <v>0.36299999999999999</v>
      </c>
      <c r="H45">
        <f t="shared" si="7"/>
        <v>0.29399999999999998</v>
      </c>
      <c r="I45">
        <f t="shared" si="8"/>
        <v>0.27700000000000002</v>
      </c>
      <c r="J45">
        <f t="shared" si="9"/>
        <v>0.20800000000000002</v>
      </c>
      <c r="K45">
        <f t="shared" si="10"/>
        <v>0.27</v>
      </c>
      <c r="L45">
        <f t="shared" si="11"/>
        <v>0.33599999999999997</v>
      </c>
      <c r="M45">
        <f t="shared" si="12"/>
        <v>0.34100000000000008</v>
      </c>
      <c r="N45">
        <f t="shared" si="13"/>
        <v>0.11400000000000005</v>
      </c>
      <c r="O45">
        <f t="shared" si="14"/>
        <v>0.51899999999999991</v>
      </c>
      <c r="P45">
        <f t="shared" si="15"/>
        <v>0.35499999999999998</v>
      </c>
      <c r="Q45">
        <f t="shared" si="16"/>
        <v>0.84600000000000009</v>
      </c>
      <c r="R45">
        <f t="shared" si="17"/>
        <v>0.48599999999999993</v>
      </c>
      <c r="S45">
        <f t="shared" si="18"/>
        <v>0.46100000000000002</v>
      </c>
      <c r="T45">
        <f t="shared" si="19"/>
        <v>0.46199999999999997</v>
      </c>
      <c r="U45">
        <f t="shared" si="20"/>
        <v>0.44600000000000001</v>
      </c>
    </row>
    <row r="46" spans="1:21" x14ac:dyDescent="0.35">
      <c r="A46">
        <v>0.9000001232238819</v>
      </c>
      <c r="B46">
        <f t="shared" si="21"/>
        <v>0.158</v>
      </c>
      <c r="C46">
        <f t="shared" si="2"/>
        <v>0.10199999999999999</v>
      </c>
      <c r="D46">
        <f t="shared" si="3"/>
        <v>0.28699999999999998</v>
      </c>
      <c r="E46">
        <f t="shared" si="4"/>
        <v>0.21699999999999997</v>
      </c>
      <c r="F46">
        <f t="shared" si="5"/>
        <v>0.23100000000000009</v>
      </c>
      <c r="G46">
        <f t="shared" si="6"/>
        <v>0.19900000000000001</v>
      </c>
      <c r="H46">
        <f t="shared" si="7"/>
        <v>0.20400000000000001</v>
      </c>
      <c r="I46">
        <f t="shared" si="8"/>
        <v>0.17300000000000001</v>
      </c>
      <c r="J46">
        <f t="shared" si="9"/>
        <v>0.13200000000000001</v>
      </c>
      <c r="K46">
        <f t="shared" si="10"/>
        <v>0.17400000000000002</v>
      </c>
      <c r="L46">
        <f t="shared" si="11"/>
        <v>0.223</v>
      </c>
      <c r="M46">
        <f t="shared" si="12"/>
        <v>0.30600000000000005</v>
      </c>
      <c r="N46">
        <f t="shared" si="13"/>
        <v>7.9000000000000015E-2</v>
      </c>
      <c r="O46">
        <f t="shared" si="14"/>
        <v>0.35400000000000004</v>
      </c>
      <c r="P46">
        <f t="shared" si="15"/>
        <v>0.27800000000000002</v>
      </c>
      <c r="Q46">
        <f t="shared" si="16"/>
        <v>0.76700000000000002</v>
      </c>
      <c r="R46">
        <f t="shared" si="17"/>
        <v>0.49799999999999994</v>
      </c>
      <c r="S46">
        <f t="shared" si="18"/>
        <v>0.29499999999999998</v>
      </c>
      <c r="T46">
        <f t="shared" si="19"/>
        <v>0.34399999999999997</v>
      </c>
      <c r="U46">
        <f t="shared" si="20"/>
        <v>0.34900000000000003</v>
      </c>
    </row>
    <row r="47" spans="1:21" x14ac:dyDescent="0.35">
      <c r="A47">
        <v>0.95000067773134989</v>
      </c>
      <c r="B47">
        <f t="shared" si="21"/>
        <v>7.8999999999999987E-2</v>
      </c>
      <c r="C47">
        <f t="shared" si="2"/>
        <v>3.8999999999999993E-2</v>
      </c>
      <c r="D47">
        <f t="shared" si="3"/>
        <v>0.15299999999999997</v>
      </c>
      <c r="E47">
        <f t="shared" si="4"/>
        <v>0.11599999999999999</v>
      </c>
      <c r="F47">
        <f t="shared" si="5"/>
        <v>9.5000000000000084E-2</v>
      </c>
      <c r="G47">
        <f t="shared" si="6"/>
        <v>7.6000000000000012E-2</v>
      </c>
      <c r="H47">
        <f t="shared" si="7"/>
        <v>0.11299999999999993</v>
      </c>
      <c r="I47">
        <f t="shared" si="8"/>
        <v>7.9999999999999988E-2</v>
      </c>
      <c r="J47">
        <f t="shared" si="9"/>
        <v>5.5999999999999994E-2</v>
      </c>
      <c r="K47">
        <f t="shared" si="10"/>
        <v>7.3999999999999982E-2</v>
      </c>
      <c r="L47">
        <f t="shared" si="11"/>
        <v>0.1</v>
      </c>
      <c r="M47">
        <f t="shared" si="12"/>
        <v>0.2420000000000001</v>
      </c>
      <c r="N47">
        <f t="shared" si="13"/>
        <v>3.6000000000000032E-2</v>
      </c>
      <c r="O47">
        <f t="shared" si="14"/>
        <v>0.17299999999999999</v>
      </c>
      <c r="P47">
        <f t="shared" si="15"/>
        <v>0.21900000000000003</v>
      </c>
      <c r="Q47">
        <f t="shared" si="16"/>
        <v>0.68400000000000005</v>
      </c>
      <c r="R47">
        <f t="shared" si="17"/>
        <v>0.56400000000000006</v>
      </c>
      <c r="S47">
        <f t="shared" si="18"/>
        <v>0.13300000000000001</v>
      </c>
      <c r="T47">
        <f t="shared" si="19"/>
        <v>0.16</v>
      </c>
      <c r="U47">
        <f t="shared" si="20"/>
        <v>0.27499999999999997</v>
      </c>
    </row>
    <row r="48" spans="1:21" x14ac:dyDescent="0.35">
      <c r="A48">
        <v>1</v>
      </c>
      <c r="B48">
        <f t="shared" si="21"/>
        <v>0</v>
      </c>
      <c r="C48">
        <f t="shared" si="2"/>
        <v>0</v>
      </c>
      <c r="D48">
        <f t="shared" si="3"/>
        <v>0</v>
      </c>
      <c r="E48">
        <f t="shared" si="4"/>
        <v>0</v>
      </c>
      <c r="F48">
        <f t="shared" si="5"/>
        <v>0</v>
      </c>
      <c r="G48">
        <f t="shared" si="6"/>
        <v>0</v>
      </c>
      <c r="H48">
        <f t="shared" si="7"/>
        <v>2.0999999999999963E-2</v>
      </c>
      <c r="I48">
        <f t="shared" si="8"/>
        <v>0</v>
      </c>
      <c r="J48">
        <f t="shared" si="9"/>
        <v>0</v>
      </c>
      <c r="K48">
        <f t="shared" si="10"/>
        <v>0</v>
      </c>
      <c r="L48">
        <f t="shared" si="11"/>
        <v>0</v>
      </c>
      <c r="M48">
        <f t="shared" si="12"/>
        <v>0.17800000000000005</v>
      </c>
      <c r="N48">
        <f t="shared" si="13"/>
        <v>0</v>
      </c>
      <c r="O48">
        <f t="shared" si="14"/>
        <v>0</v>
      </c>
      <c r="P48">
        <f t="shared" si="15"/>
        <v>0.17399999999999999</v>
      </c>
      <c r="Q48">
        <f t="shared" si="16"/>
        <v>0.57900000000000007</v>
      </c>
      <c r="R48">
        <f t="shared" si="17"/>
        <v>0.55000000000000004</v>
      </c>
      <c r="S48">
        <f t="shared" si="18"/>
        <v>0</v>
      </c>
      <c r="T48">
        <f t="shared" si="19"/>
        <v>0</v>
      </c>
      <c r="U48">
        <f t="shared" si="20"/>
        <v>0.19900000000000001</v>
      </c>
    </row>
    <row r="50" spans="1:30" x14ac:dyDescent="0.35">
      <c r="A50" t="s">
        <v>6</v>
      </c>
      <c r="B50" t="s">
        <v>34</v>
      </c>
      <c r="C50" t="s">
        <v>35</v>
      </c>
      <c r="D50" t="s">
        <v>36</v>
      </c>
      <c r="E50" t="s">
        <v>37</v>
      </c>
      <c r="F50" t="s">
        <v>38</v>
      </c>
      <c r="G50" t="s">
        <v>39</v>
      </c>
      <c r="H50" t="s">
        <v>40</v>
      </c>
      <c r="I50" t="s">
        <v>41</v>
      </c>
      <c r="J50" t="s">
        <v>42</v>
      </c>
      <c r="K50" t="s">
        <v>43</v>
      </c>
      <c r="L50" t="s">
        <v>44</v>
      </c>
      <c r="M50" t="s">
        <v>45</v>
      </c>
      <c r="N50" t="s">
        <v>46</v>
      </c>
      <c r="O50" t="s">
        <v>47</v>
      </c>
      <c r="P50" t="s">
        <v>48</v>
      </c>
      <c r="Q50" t="s">
        <v>49</v>
      </c>
      <c r="R50" t="s">
        <v>50</v>
      </c>
      <c r="S50" t="s">
        <v>52</v>
      </c>
      <c r="T50" t="s">
        <v>51</v>
      </c>
      <c r="U50" t="s">
        <v>33</v>
      </c>
      <c r="V50" t="s">
        <v>17</v>
      </c>
      <c r="W50" t="s">
        <v>20</v>
      </c>
      <c r="X50" t="s">
        <v>18</v>
      </c>
      <c r="Y50" t="s">
        <v>28</v>
      </c>
      <c r="Z50" t="s">
        <v>29</v>
      </c>
      <c r="AA50" t="s">
        <v>30</v>
      </c>
      <c r="AB50" t="s">
        <v>31</v>
      </c>
      <c r="AC50" t="s">
        <v>29</v>
      </c>
      <c r="AD50" t="s">
        <v>30</v>
      </c>
    </row>
    <row r="51" spans="1:30" x14ac:dyDescent="0.35">
      <c r="A51">
        <v>0</v>
      </c>
      <c r="B51">
        <f>B28 *(1/MAX($B$28:$B$48))</f>
        <v>0.4339622641509433</v>
      </c>
      <c r="C51">
        <f>C28 *(1/MAX($C$28:$C$48))</f>
        <v>0.30855539971949514</v>
      </c>
      <c r="D51">
        <f>D28 *(1/MAX($D$28:$D$48))</f>
        <v>3.0386740331491701E-2</v>
      </c>
      <c r="E51">
        <f>E28 *(1/MAX($E$28:$E$48))</f>
        <v>2.1739130434782625E-2</v>
      </c>
      <c r="F51">
        <f>F28 *(1/MAX($F$28:$F$48))</f>
        <v>0.11246943765281182</v>
      </c>
      <c r="G51">
        <f>G28 *(1/MAX($G$28:$G$48))</f>
        <v>0.26488456865127585</v>
      </c>
      <c r="H51">
        <f>H28 *(1/MAX($H$28:$H$48))</f>
        <v>0</v>
      </c>
      <c r="I51">
        <f>I28 *(1/MAX($I$28:$I$48))</f>
        <v>0.33023872679045091</v>
      </c>
      <c r="J51">
        <f>J28 *(1/MAX($J$28:$J$48))</f>
        <v>0.76338514680483605</v>
      </c>
      <c r="K51">
        <f>K28 *(1/MAX($K$28:$K$48))</f>
        <v>0.62412587412587417</v>
      </c>
      <c r="L51">
        <f>L28 *(1/MAX($L$28:$L$48))</f>
        <v>0.70685279187817263</v>
      </c>
      <c r="M51">
        <f>M28 *(1/MAX($M$28:$M$48))</f>
        <v>0</v>
      </c>
      <c r="N51">
        <f>N28 *(1/MAX($N$28:$N$48))</f>
        <v>0.49251247920133123</v>
      </c>
      <c r="O51">
        <f>O28 *(1/MAX($O$28:$O$48))</f>
        <v>0.2802275960170697</v>
      </c>
      <c r="P51">
        <f>P28 *(1/MAX($P$28:$P$48))</f>
        <v>0</v>
      </c>
      <c r="Q51">
        <f>Q28 *(1/MAX($Q$28:$Q$48))</f>
        <v>0</v>
      </c>
      <c r="R51">
        <f>R28 *(1/MAX($R$28:$R$48))</f>
        <v>0</v>
      </c>
      <c r="S51">
        <f>S28 *(1/MAX($S$28:$S$48))</f>
        <v>0.72796517954298157</v>
      </c>
      <c r="T51">
        <f>T28 *(1/MAX($T$28:$T$48))</f>
        <v>0.69786096256684482</v>
      </c>
      <c r="U51">
        <f>U28 *(1/MAX($U$28:$U$48))</f>
        <v>0</v>
      </c>
      <c r="V51">
        <f>AVERAGE(B51:U51)</f>
        <v>0.28975831489341808</v>
      </c>
      <c r="W51">
        <f>AVERAGE(H51,M51,P51,Q51,R51,U51)</f>
        <v>0</v>
      </c>
      <c r="X51">
        <f>AVERAGE(B51:G51,I51,J51,K51,L51,N51,O51,S51,T51)</f>
        <v>0.41394044984774009</v>
      </c>
      <c r="Y51">
        <f>_xlfn.STDEV.P(B51:G51,I51:L51,N51:O51,S51:T51)</f>
        <v>0.25183793522119036</v>
      </c>
      <c r="Z51">
        <f>X51-Y51</f>
        <v>0.16210251462654973</v>
      </c>
      <c r="AA51">
        <f>Y51+X51</f>
        <v>0.6657783850689305</v>
      </c>
      <c r="AB51">
        <f>_xlfn.STDEV.P(H51,M51,P51,Q51,R51,U51)</f>
        <v>0</v>
      </c>
      <c r="AC51">
        <f>W51-AB51</f>
        <v>0</v>
      </c>
      <c r="AD51">
        <f>AB51+W51</f>
        <v>0</v>
      </c>
    </row>
    <row r="52" spans="1:30" x14ac:dyDescent="0.35">
      <c r="A52">
        <v>5.0000554507467987E-2</v>
      </c>
      <c r="B52">
        <f t="shared" ref="B52:B71" si="22">B29 *(1/MAX($B$28:$B$48))</f>
        <v>0.47304582210242585</v>
      </c>
      <c r="C52">
        <f t="shared" ref="C52:C71" si="23">C29 *(1/MAX($C$28:$C$48))</f>
        <v>0.47826086956521741</v>
      </c>
      <c r="D52">
        <f t="shared" ref="D52:D71" si="24">D29 *(1/MAX($D$28:$D$48))</f>
        <v>6.3535911602209921E-2</v>
      </c>
      <c r="E52">
        <f t="shared" ref="E52:E71" si="25">E29 *(1/MAX($E$28:$E$48))</f>
        <v>0.10079051383399207</v>
      </c>
      <c r="F52">
        <f t="shared" ref="F52:F71" si="26">F29 *(1/MAX($F$28:$F$48))</f>
        <v>0.19070904645476788</v>
      </c>
      <c r="G52">
        <f t="shared" ref="G52:G71" si="27">G29 *(1/MAX($G$28:$G$48))</f>
        <v>0.36695018226002429</v>
      </c>
      <c r="H52">
        <f t="shared" ref="H52:H71" si="28">H29 *(1/MAX($H$28:$H$48))</f>
        <v>0.13924050632911397</v>
      </c>
      <c r="I52">
        <f t="shared" ref="I52:I71" si="29">I29 *(1/MAX($I$28:$I$48))</f>
        <v>0.40716180371352795</v>
      </c>
      <c r="J52">
        <f t="shared" ref="J52:J71" si="30">J29 *(1/MAX($J$28:$J$48))</f>
        <v>0.77202072538860111</v>
      </c>
      <c r="K52">
        <f t="shared" ref="K52:K71" si="31">K29 *(1/MAX($K$28:$K$48))</f>
        <v>0.66783216783216792</v>
      </c>
      <c r="L52">
        <f t="shared" ref="L52:L71" si="32">L29 *(1/MAX($L$28:$L$48))</f>
        <v>0.90482233502538079</v>
      </c>
      <c r="M52">
        <f t="shared" ref="M52:M71" si="33">M29 *(1/MAX($M$28:$M$48))</f>
        <v>0.24099722991689765</v>
      </c>
      <c r="N52">
        <f t="shared" ref="N52:N71" si="34">N29 *(1/MAX($N$28:$N$48))</f>
        <v>0.65557404326123137</v>
      </c>
      <c r="O52">
        <f t="shared" ref="O52:O71" si="35">O29 *(1/MAX($O$28:$O$48))</f>
        <v>0.28449502133712662</v>
      </c>
      <c r="P52">
        <f t="shared" ref="P52:P71" si="36">P29 *(1/MAX($P$28:$P$48))</f>
        <v>5.7598039215686299E-2</v>
      </c>
      <c r="Q52">
        <f t="shared" ref="Q52:Q71" si="37">Q29 *(1/MAX($Q$28:$Q$48))</f>
        <v>3.6666666666666653E-2</v>
      </c>
      <c r="R52">
        <f t="shared" ref="R52:R71" si="38">R29 *(1/MAX($R$28:$R$48))</f>
        <v>8.8835534213685466E-2</v>
      </c>
      <c r="S52">
        <f t="shared" ref="S52:S71" si="39">S29 *(1/MAX($S$28:$S$48))</f>
        <v>0.84439608269858546</v>
      </c>
      <c r="T52">
        <f t="shared" ref="T52:T71" si="40">T29 *(1/MAX($T$28:$T$48))</f>
        <v>0.78475935828876997</v>
      </c>
      <c r="U52">
        <f t="shared" ref="U52:U71" si="41">U29 *(1/MAX($U$28:$U$48))</f>
        <v>7.9563182527301157E-2</v>
      </c>
      <c r="V52">
        <f t="shared" ref="V52:V71" si="42">AVERAGE(B52:U52)</f>
        <v>0.38186275211166898</v>
      </c>
      <c r="W52">
        <f>AVERAGE(H52,M52,P52,Q52,R52,U52)</f>
        <v>0.10715019314489187</v>
      </c>
      <c r="X52">
        <f>AVERAGE(B52:G52,I52,J52,K52,L52,N52,O52,S52,T52)</f>
        <v>0.49959670595457351</v>
      </c>
      <c r="Y52">
        <f t="shared" ref="Y52:Y71" si="43">_xlfn.STDEV.P(B52:G52,I52:L52,N52:O52,S52:T52)</f>
        <v>0.26851899382219618</v>
      </c>
      <c r="Z52">
        <f t="shared" ref="Z52:Z71" si="44">X52-Y52</f>
        <v>0.23107771213237732</v>
      </c>
      <c r="AA52">
        <f t="shared" ref="AA52:AA71" si="45">Y52+X52</f>
        <v>0.76811569977676974</v>
      </c>
      <c r="AB52">
        <f t="shared" ref="AB52:AB71" si="46">_xlfn.STDEV.P(H52,M52,P52,Q52,R52,U52)</f>
        <v>6.7656769559446106E-2</v>
      </c>
      <c r="AC52">
        <f t="shared" ref="AC52:AC71" si="47">W52-AB52</f>
        <v>3.9493423585445761E-2</v>
      </c>
      <c r="AD52">
        <f t="shared" ref="AD52:AD71" si="48">AB52+W52</f>
        <v>0.17480696270433799</v>
      </c>
    </row>
    <row r="53" spans="1:30" x14ac:dyDescent="0.35">
      <c r="A53">
        <v>9.9999876776118241E-2</v>
      </c>
      <c r="B53">
        <f t="shared" si="22"/>
        <v>0.54851752021563327</v>
      </c>
      <c r="C53">
        <f t="shared" si="23"/>
        <v>0.68302945301542772</v>
      </c>
      <c r="D53">
        <f t="shared" si="24"/>
        <v>0.11740331491712702</v>
      </c>
      <c r="E53">
        <f t="shared" si="25"/>
        <v>0.28458498023715406</v>
      </c>
      <c r="F53">
        <f t="shared" si="26"/>
        <v>0.30806845965770169</v>
      </c>
      <c r="G53">
        <f t="shared" si="27"/>
        <v>0.53705953827460517</v>
      </c>
      <c r="H53">
        <f t="shared" si="28"/>
        <v>0.30590717299578057</v>
      </c>
      <c r="I53">
        <f t="shared" si="29"/>
        <v>0.55968169761273212</v>
      </c>
      <c r="J53">
        <f t="shared" si="30"/>
        <v>0.86873920552677064</v>
      </c>
      <c r="K53">
        <f t="shared" si="31"/>
        <v>0.71153846153846145</v>
      </c>
      <c r="L53">
        <f t="shared" si="32"/>
        <v>0.95177664974619292</v>
      </c>
      <c r="M53">
        <f t="shared" si="33"/>
        <v>0.46814404432132961</v>
      </c>
      <c r="N53">
        <f t="shared" si="34"/>
        <v>0.80366056572379374</v>
      </c>
      <c r="O53">
        <f t="shared" si="35"/>
        <v>0.33570412517780934</v>
      </c>
      <c r="P53">
        <f t="shared" si="36"/>
        <v>0.15073529411764708</v>
      </c>
      <c r="Q53">
        <f t="shared" si="37"/>
        <v>9.9999999999999992E-2</v>
      </c>
      <c r="R53">
        <f t="shared" si="38"/>
        <v>0.22088835534213683</v>
      </c>
      <c r="S53">
        <f t="shared" si="39"/>
        <v>0.81828073993471162</v>
      </c>
      <c r="T53">
        <f t="shared" si="40"/>
        <v>0.90374331550802134</v>
      </c>
      <c r="U53">
        <f t="shared" si="41"/>
        <v>0.14976599063962562</v>
      </c>
      <c r="V53">
        <f t="shared" si="42"/>
        <v>0.49136144422513306</v>
      </c>
      <c r="W53">
        <f t="shared" ref="W53:W71" si="49">AVERAGE(H53,M53,P53,Q53,R53,U53)</f>
        <v>0.2325734762360866</v>
      </c>
      <c r="X53">
        <f t="shared" ref="X53:X71" si="50">AVERAGE(B53:G53,I53,J53,K53,L53,N53,O53,S53,T53)</f>
        <v>0.60227057336329592</v>
      </c>
      <c r="Y53">
        <f t="shared" si="43"/>
        <v>0.25246134984018681</v>
      </c>
      <c r="Z53">
        <f t="shared" si="44"/>
        <v>0.34980922352310911</v>
      </c>
      <c r="AA53">
        <f t="shared" si="45"/>
        <v>0.85473192320348268</v>
      </c>
      <c r="AB53">
        <f t="shared" si="46"/>
        <v>0.12392078114890737</v>
      </c>
      <c r="AC53">
        <f t="shared" si="47"/>
        <v>0.10865269508717923</v>
      </c>
      <c r="AD53">
        <f t="shared" si="48"/>
        <v>0.35649425738499396</v>
      </c>
    </row>
    <row r="54" spans="1:30" x14ac:dyDescent="0.35">
      <c r="A54">
        <v>0.15000043128358623</v>
      </c>
      <c r="B54">
        <f t="shared" si="22"/>
        <v>0.67924528301886788</v>
      </c>
      <c r="C54">
        <f t="shared" si="23"/>
        <v>0.8513323983169705</v>
      </c>
      <c r="D54">
        <f t="shared" si="24"/>
        <v>0.20580110497237564</v>
      </c>
      <c r="E54">
        <f t="shared" si="25"/>
        <v>0.3675889328063241</v>
      </c>
      <c r="F54">
        <f t="shared" si="26"/>
        <v>0.42298288508557463</v>
      </c>
      <c r="G54">
        <f t="shared" si="27"/>
        <v>0.71567436208991497</v>
      </c>
      <c r="H54">
        <f t="shared" si="28"/>
        <v>0.38607594936708867</v>
      </c>
      <c r="I54">
        <f t="shared" si="29"/>
        <v>0.72148541114058362</v>
      </c>
      <c r="J54">
        <f t="shared" si="30"/>
        <v>0.9032815198618307</v>
      </c>
      <c r="K54">
        <f t="shared" si="31"/>
        <v>0.76398601398601396</v>
      </c>
      <c r="L54">
        <f t="shared" si="32"/>
        <v>0.98604060913705593</v>
      </c>
      <c r="M54">
        <f t="shared" si="33"/>
        <v>0.65096952908587269</v>
      </c>
      <c r="N54">
        <f t="shared" si="34"/>
        <v>0.91846921797004999</v>
      </c>
      <c r="O54">
        <f t="shared" si="35"/>
        <v>0.4751066856330014</v>
      </c>
      <c r="P54">
        <f t="shared" si="36"/>
        <v>0.26225490196078438</v>
      </c>
      <c r="Q54">
        <f t="shared" si="37"/>
        <v>0.17111111111111107</v>
      </c>
      <c r="R54">
        <f t="shared" si="38"/>
        <v>0.36734693877551017</v>
      </c>
      <c r="S54">
        <f t="shared" si="39"/>
        <v>0.83786724700761694</v>
      </c>
      <c r="T54">
        <f t="shared" si="40"/>
        <v>0.98128342245989308</v>
      </c>
      <c r="U54">
        <f t="shared" si="41"/>
        <v>0.29329173166926675</v>
      </c>
      <c r="V54">
        <f t="shared" si="42"/>
        <v>0.59805976277278527</v>
      </c>
      <c r="W54">
        <f t="shared" si="49"/>
        <v>0.35517502699493891</v>
      </c>
      <c r="X54">
        <f t="shared" si="50"/>
        <v>0.70215322096329102</v>
      </c>
      <c r="Y54">
        <f t="shared" si="43"/>
        <v>0.23590451456620884</v>
      </c>
      <c r="Z54">
        <f t="shared" si="44"/>
        <v>0.46624870639708216</v>
      </c>
      <c r="AA54">
        <f t="shared" si="45"/>
        <v>0.93805773552949989</v>
      </c>
      <c r="AB54">
        <f t="shared" si="46"/>
        <v>0.14996701132487081</v>
      </c>
      <c r="AC54">
        <f t="shared" si="47"/>
        <v>0.20520801567006811</v>
      </c>
      <c r="AD54">
        <f t="shared" si="48"/>
        <v>0.50514203831980975</v>
      </c>
    </row>
    <row r="55" spans="1:30" x14ac:dyDescent="0.35">
      <c r="A55">
        <v>0.19999975355223648</v>
      </c>
      <c r="B55">
        <f t="shared" si="22"/>
        <v>0.78167115902964956</v>
      </c>
      <c r="C55">
        <f t="shared" si="23"/>
        <v>0.90182328190743333</v>
      </c>
      <c r="D55">
        <f t="shared" si="24"/>
        <v>0.31629834254143646</v>
      </c>
      <c r="E55">
        <f t="shared" si="25"/>
        <v>0.48814229249011853</v>
      </c>
      <c r="F55">
        <f t="shared" si="26"/>
        <v>0.51344743276283633</v>
      </c>
      <c r="G55">
        <f t="shared" si="27"/>
        <v>0.87241798298906448</v>
      </c>
      <c r="H55">
        <f t="shared" si="28"/>
        <v>0.44514767932489463</v>
      </c>
      <c r="I55">
        <f t="shared" si="29"/>
        <v>0.86604774535809026</v>
      </c>
      <c r="J55">
        <f t="shared" si="30"/>
        <v>0.90155440414507781</v>
      </c>
      <c r="K55">
        <f t="shared" si="31"/>
        <v>0.83391608391608396</v>
      </c>
      <c r="L55">
        <f t="shared" si="32"/>
        <v>0.96573604060913709</v>
      </c>
      <c r="M55">
        <f t="shared" si="33"/>
        <v>0.77839335180055391</v>
      </c>
      <c r="N55">
        <f t="shared" si="34"/>
        <v>0.98835274542429286</v>
      </c>
      <c r="O55">
        <f t="shared" si="35"/>
        <v>0.65576102418207682</v>
      </c>
      <c r="Q55">
        <f t="shared" si="37"/>
        <v>0.2233333333333333</v>
      </c>
      <c r="R55">
        <f t="shared" si="38"/>
        <v>0.54381752701080432</v>
      </c>
      <c r="S55">
        <f t="shared" si="39"/>
        <v>0.86615886833514688</v>
      </c>
      <c r="T55">
        <f t="shared" si="40"/>
        <v>1</v>
      </c>
      <c r="U55">
        <f t="shared" si="41"/>
        <v>0.40717628705148218</v>
      </c>
      <c r="V55">
        <f t="shared" si="42"/>
        <v>0.70258924116902699</v>
      </c>
      <c r="W55">
        <f t="shared" si="49"/>
        <v>0.47957363570421369</v>
      </c>
      <c r="X55">
        <f t="shared" si="50"/>
        <v>0.78223767169217451</v>
      </c>
      <c r="Y55">
        <f t="shared" si="43"/>
        <v>0.20156869732022353</v>
      </c>
      <c r="Z55">
        <f t="shared" si="44"/>
        <v>0.58066897437195097</v>
      </c>
      <c r="AA55">
        <f t="shared" si="45"/>
        <v>0.98380636901239804</v>
      </c>
      <c r="AB55">
        <f t="shared" si="46"/>
        <v>0.18193741529537369</v>
      </c>
      <c r="AC55">
        <f t="shared" si="47"/>
        <v>0.29763622040883997</v>
      </c>
      <c r="AD55">
        <f t="shared" si="48"/>
        <v>0.6615110509995874</v>
      </c>
    </row>
    <row r="56" spans="1:30" x14ac:dyDescent="0.35">
      <c r="A56">
        <v>0.25000030805970447</v>
      </c>
      <c r="B56">
        <f t="shared" si="22"/>
        <v>0.89487870619946075</v>
      </c>
      <c r="C56">
        <f t="shared" si="23"/>
        <v>0.96493688639551201</v>
      </c>
      <c r="D56">
        <f t="shared" si="24"/>
        <v>0.42955801104972374</v>
      </c>
      <c r="E56">
        <f t="shared" si="25"/>
        <v>0.67984189723320154</v>
      </c>
      <c r="F56">
        <f t="shared" si="26"/>
        <v>0.62102689486552565</v>
      </c>
      <c r="G56">
        <f t="shared" si="27"/>
        <v>0.95139732685297684</v>
      </c>
      <c r="H56">
        <f t="shared" si="28"/>
        <v>0.45358649789029548</v>
      </c>
      <c r="I56">
        <f t="shared" si="29"/>
        <v>0.94562334217506638</v>
      </c>
      <c r="J56">
        <f t="shared" si="30"/>
        <v>0.91018998272884277</v>
      </c>
      <c r="K56">
        <f t="shared" si="31"/>
        <v>0.89860139860139865</v>
      </c>
      <c r="L56">
        <f t="shared" si="32"/>
        <v>0.97715736040609147</v>
      </c>
      <c r="M56">
        <f t="shared" si="33"/>
        <v>0.83379501385041543</v>
      </c>
      <c r="N56">
        <f t="shared" si="34"/>
        <v>0.98169717138103174</v>
      </c>
      <c r="O56">
        <f t="shared" si="35"/>
        <v>0.79658605974395447</v>
      </c>
      <c r="P56">
        <f t="shared" si="36"/>
        <v>0.48039215686274517</v>
      </c>
      <c r="Q56">
        <f t="shared" si="37"/>
        <v>0.30888888888888888</v>
      </c>
      <c r="R56">
        <f t="shared" si="38"/>
        <v>0.68787515006002409</v>
      </c>
      <c r="S56">
        <f t="shared" si="39"/>
        <v>0.8726877040261154</v>
      </c>
      <c r="T56">
        <f t="shared" si="40"/>
        <v>0.99064171122994649</v>
      </c>
      <c r="U56">
        <f t="shared" si="41"/>
        <v>0.41185647425897048</v>
      </c>
      <c r="V56">
        <f t="shared" si="42"/>
        <v>0.75456093173500949</v>
      </c>
      <c r="W56">
        <f t="shared" si="49"/>
        <v>0.52939903030188995</v>
      </c>
      <c r="X56">
        <f t="shared" si="50"/>
        <v>0.85105888949206066</v>
      </c>
      <c r="Y56">
        <f t="shared" si="43"/>
        <v>0.15933657101977186</v>
      </c>
      <c r="Z56">
        <f t="shared" si="44"/>
        <v>0.69172231847228882</v>
      </c>
      <c r="AA56">
        <f t="shared" si="45"/>
        <v>1.0103954605118326</v>
      </c>
      <c r="AB56">
        <f t="shared" si="46"/>
        <v>0.17718247843964555</v>
      </c>
      <c r="AC56">
        <f t="shared" si="47"/>
        <v>0.35221655186224443</v>
      </c>
      <c r="AD56">
        <f t="shared" si="48"/>
        <v>0.70658150874153547</v>
      </c>
    </row>
    <row r="57" spans="1:30" x14ac:dyDescent="0.35">
      <c r="A57">
        <v>0.29999963032835469</v>
      </c>
      <c r="B57">
        <f t="shared" si="22"/>
        <v>1</v>
      </c>
      <c r="C57">
        <f t="shared" si="23"/>
        <v>0.97194950911640965</v>
      </c>
      <c r="D57">
        <f t="shared" si="24"/>
        <v>0.54419889502762431</v>
      </c>
      <c r="E57">
        <f t="shared" si="25"/>
        <v>0.81818181818181823</v>
      </c>
      <c r="F57">
        <f t="shared" si="26"/>
        <v>0.75794621026894871</v>
      </c>
      <c r="G57">
        <f t="shared" si="27"/>
        <v>0.98177399756986639</v>
      </c>
      <c r="H57">
        <f t="shared" si="28"/>
        <v>0.60337552742616041</v>
      </c>
      <c r="I57">
        <f t="shared" si="29"/>
        <v>0.97877984084880632</v>
      </c>
      <c r="J57">
        <f t="shared" si="30"/>
        <v>0.97582037996545767</v>
      </c>
      <c r="K57">
        <f t="shared" si="31"/>
        <v>0.9178321678321677</v>
      </c>
      <c r="L57">
        <f t="shared" si="32"/>
        <v>0.97842639593908631</v>
      </c>
      <c r="M57">
        <f t="shared" si="33"/>
        <v>0.85041551246537384</v>
      </c>
      <c r="N57">
        <f t="shared" si="34"/>
        <v>0.98835274542429286</v>
      </c>
      <c r="O57">
        <f t="shared" si="35"/>
        <v>0.89473684210526316</v>
      </c>
      <c r="P57">
        <f t="shared" si="36"/>
        <v>0.67647058823529427</v>
      </c>
      <c r="Q57">
        <f t="shared" si="37"/>
        <v>0.42000000000000004</v>
      </c>
      <c r="R57">
        <f t="shared" si="38"/>
        <v>0.77430972388955577</v>
      </c>
      <c r="S57">
        <f t="shared" si="39"/>
        <v>0.90642002176278558</v>
      </c>
      <c r="T57">
        <f t="shared" si="40"/>
        <v>0.97593582887700536</v>
      </c>
      <c r="U57">
        <f t="shared" si="41"/>
        <v>0.43369734789391573</v>
      </c>
      <c r="V57">
        <f t="shared" si="42"/>
        <v>0.82243116764149149</v>
      </c>
      <c r="W57">
        <f t="shared" si="49"/>
        <v>0.62637811665171672</v>
      </c>
      <c r="X57">
        <f t="shared" si="50"/>
        <v>0.9064539037799666</v>
      </c>
      <c r="Y57">
        <f t="shared" si="43"/>
        <v>0.12154174856835634</v>
      </c>
      <c r="Z57">
        <f t="shared" si="44"/>
        <v>0.78491215521161029</v>
      </c>
      <c r="AA57">
        <f t="shared" si="45"/>
        <v>1.0279956523483229</v>
      </c>
      <c r="AB57">
        <f t="shared" si="46"/>
        <v>0.16064074599613731</v>
      </c>
      <c r="AC57">
        <f t="shared" si="47"/>
        <v>0.46573737065557941</v>
      </c>
      <c r="AD57">
        <f t="shared" si="48"/>
        <v>0.78701886264785403</v>
      </c>
    </row>
    <row r="58" spans="1:30" x14ac:dyDescent="0.35">
      <c r="A58">
        <v>0.35000018483582268</v>
      </c>
      <c r="B58">
        <f t="shared" si="22"/>
        <v>0.98517520215633414</v>
      </c>
      <c r="C58">
        <f t="shared" si="23"/>
        <v>0.92286115007012626</v>
      </c>
      <c r="D58">
        <f t="shared" si="24"/>
        <v>0.68232044198895025</v>
      </c>
      <c r="E58">
        <f t="shared" si="25"/>
        <v>0.89328063241106703</v>
      </c>
      <c r="F58">
        <f t="shared" si="26"/>
        <v>0.78973105134474331</v>
      </c>
      <c r="G58">
        <f t="shared" si="27"/>
        <v>1</v>
      </c>
      <c r="H58">
        <f t="shared" si="28"/>
        <v>0.72995780590717296</v>
      </c>
      <c r="I58">
        <f t="shared" si="29"/>
        <v>1</v>
      </c>
      <c r="J58">
        <f t="shared" si="30"/>
        <v>1</v>
      </c>
      <c r="K58">
        <f t="shared" si="31"/>
        <v>0.94405594405594395</v>
      </c>
      <c r="L58">
        <f t="shared" si="32"/>
        <v>1</v>
      </c>
      <c r="M58">
        <f t="shared" si="33"/>
        <v>0.83933518005540153</v>
      </c>
      <c r="N58">
        <f t="shared" si="34"/>
        <v>1</v>
      </c>
      <c r="O58">
        <f t="shared" si="35"/>
        <v>0.92176386913229003</v>
      </c>
      <c r="P58">
        <f t="shared" si="36"/>
        <v>0.81617647058823539</v>
      </c>
      <c r="Q58">
        <f t="shared" si="37"/>
        <v>0.50777777777777777</v>
      </c>
      <c r="R58">
        <f t="shared" si="38"/>
        <v>0.81512605042016806</v>
      </c>
      <c r="S58">
        <f t="shared" si="39"/>
        <v>0.93144722524483137</v>
      </c>
      <c r="T58">
        <f t="shared" si="40"/>
        <v>0.94518716577540107</v>
      </c>
      <c r="U58">
        <f t="shared" si="41"/>
        <v>0.47269890795631825</v>
      </c>
      <c r="V58">
        <f t="shared" si="42"/>
        <v>0.85984474374423792</v>
      </c>
      <c r="W58">
        <f t="shared" si="49"/>
        <v>0.69684536545084574</v>
      </c>
      <c r="X58">
        <f t="shared" si="50"/>
        <v>0.92970162015569191</v>
      </c>
      <c r="Y58">
        <f t="shared" si="43"/>
        <v>8.8826082452323082E-2</v>
      </c>
      <c r="Z58">
        <f t="shared" si="44"/>
        <v>0.84087553770336887</v>
      </c>
      <c r="AA58">
        <f t="shared" si="45"/>
        <v>1.0185277026080151</v>
      </c>
      <c r="AB58">
        <f t="shared" si="46"/>
        <v>0.15034305281865432</v>
      </c>
      <c r="AC58">
        <f t="shared" si="47"/>
        <v>0.5465023126321914</v>
      </c>
      <c r="AD58">
        <f t="shared" si="48"/>
        <v>0.84718841826950009</v>
      </c>
    </row>
    <row r="59" spans="1:30" x14ac:dyDescent="0.35">
      <c r="A59">
        <v>0.40000073934329067</v>
      </c>
      <c r="B59">
        <f t="shared" si="22"/>
        <v>0.92587601078167103</v>
      </c>
      <c r="C59">
        <f t="shared" si="23"/>
        <v>0.88218793828892006</v>
      </c>
      <c r="D59">
        <f t="shared" si="24"/>
        <v>0.7541436464088398</v>
      </c>
      <c r="E59">
        <f t="shared" si="25"/>
        <v>0.92292490118577064</v>
      </c>
      <c r="F59">
        <f t="shared" si="26"/>
        <v>0.76039119804400979</v>
      </c>
      <c r="G59">
        <f t="shared" si="27"/>
        <v>0.99878493317132444</v>
      </c>
      <c r="H59">
        <f t="shared" si="28"/>
        <v>0.89451476793248963</v>
      </c>
      <c r="I59">
        <f t="shared" si="29"/>
        <v>0.94031830238726799</v>
      </c>
      <c r="J59">
        <f t="shared" si="30"/>
        <v>0.95336787564766856</v>
      </c>
      <c r="K59">
        <f t="shared" si="31"/>
        <v>0.96328671328671323</v>
      </c>
      <c r="L59">
        <f t="shared" si="32"/>
        <v>0.93527918781725894</v>
      </c>
      <c r="M59">
        <f t="shared" si="33"/>
        <v>0.79778393351800547</v>
      </c>
      <c r="N59">
        <f t="shared" si="34"/>
        <v>0.98169717138103174</v>
      </c>
      <c r="O59">
        <f t="shared" si="35"/>
        <v>0.92176386913229003</v>
      </c>
      <c r="P59">
        <f t="shared" si="36"/>
        <v>0.93750000000000011</v>
      </c>
      <c r="Q59">
        <f t="shared" si="37"/>
        <v>0.48000000000000004</v>
      </c>
      <c r="R59">
        <f t="shared" si="38"/>
        <v>0.81272509003601445</v>
      </c>
      <c r="S59">
        <f t="shared" si="39"/>
        <v>0.90533188248095764</v>
      </c>
      <c r="T59">
        <f t="shared" si="40"/>
        <v>0.88101604278074852</v>
      </c>
      <c r="U59">
        <f t="shared" si="41"/>
        <v>0.59126365054602192</v>
      </c>
      <c r="V59">
        <f t="shared" si="42"/>
        <v>0.86200785574135019</v>
      </c>
      <c r="W59">
        <f t="shared" si="49"/>
        <v>0.75229790700542187</v>
      </c>
      <c r="X59">
        <f t="shared" si="50"/>
        <v>0.9090264051996052</v>
      </c>
      <c r="Y59">
        <f t="shared" si="43"/>
        <v>6.9772753294075729E-2</v>
      </c>
      <c r="Z59">
        <f t="shared" si="44"/>
        <v>0.83925365190552947</v>
      </c>
      <c r="AA59">
        <f t="shared" si="45"/>
        <v>0.97879915849368093</v>
      </c>
      <c r="AB59">
        <f t="shared" si="46"/>
        <v>0.16346460154592224</v>
      </c>
      <c r="AC59">
        <f t="shared" si="47"/>
        <v>0.58883330545949963</v>
      </c>
      <c r="AD59">
        <f t="shared" si="48"/>
        <v>0.91576250855134411</v>
      </c>
    </row>
    <row r="60" spans="1:30" x14ac:dyDescent="0.35">
      <c r="A60">
        <v>0.45000006161194095</v>
      </c>
      <c r="B60">
        <f t="shared" si="22"/>
        <v>0.86118598382749323</v>
      </c>
      <c r="C60">
        <f t="shared" si="23"/>
        <v>0.86255259467040668</v>
      </c>
      <c r="D60">
        <f t="shared" si="24"/>
        <v>0.81491712707182329</v>
      </c>
      <c r="E60">
        <f t="shared" si="25"/>
        <v>0.96640316205533594</v>
      </c>
      <c r="F60">
        <f t="shared" si="26"/>
        <v>0.85085574572127154</v>
      </c>
      <c r="G60">
        <f t="shared" si="27"/>
        <v>0.94653705953827461</v>
      </c>
      <c r="H60">
        <f t="shared" si="28"/>
        <v>0.98101265822784833</v>
      </c>
      <c r="I60">
        <f t="shared" si="29"/>
        <v>0.85941644562334218</v>
      </c>
      <c r="J60">
        <f t="shared" si="30"/>
        <v>0.89291882556131252</v>
      </c>
      <c r="K60">
        <f t="shared" si="31"/>
        <v>0.99475524475524468</v>
      </c>
      <c r="L60">
        <f t="shared" si="32"/>
        <v>0.95939086294416243</v>
      </c>
      <c r="M60">
        <f t="shared" si="33"/>
        <v>0.72853185595567849</v>
      </c>
      <c r="N60">
        <f t="shared" si="34"/>
        <v>0.94675540765391031</v>
      </c>
      <c r="O60">
        <f t="shared" si="35"/>
        <v>0.95021337126600269</v>
      </c>
      <c r="P60">
        <f t="shared" si="36"/>
        <v>1</v>
      </c>
      <c r="Q60">
        <f t="shared" si="37"/>
        <v>0.48888888888888893</v>
      </c>
      <c r="R60">
        <f t="shared" si="38"/>
        <v>0.86914765906362546</v>
      </c>
      <c r="S60">
        <f t="shared" si="39"/>
        <v>0.88683351468988025</v>
      </c>
      <c r="T60">
        <f t="shared" si="40"/>
        <v>0.81149732620320858</v>
      </c>
      <c r="U60">
        <f t="shared" si="41"/>
        <v>0.68018720748829953</v>
      </c>
      <c r="V60">
        <f t="shared" si="42"/>
        <v>0.86760004706030036</v>
      </c>
      <c r="W60">
        <f t="shared" si="49"/>
        <v>0.79129471160405684</v>
      </c>
      <c r="X60">
        <f t="shared" si="50"/>
        <v>0.90030233368440504</v>
      </c>
      <c r="Y60">
        <f t="shared" si="43"/>
        <v>5.7354422238544527E-2</v>
      </c>
      <c r="Z60">
        <f t="shared" si="44"/>
        <v>0.84294791144586056</v>
      </c>
      <c r="AA60">
        <f t="shared" si="45"/>
        <v>0.95765675592294952</v>
      </c>
      <c r="AB60">
        <f t="shared" si="46"/>
        <v>0.17951100859266414</v>
      </c>
      <c r="AC60">
        <f t="shared" si="47"/>
        <v>0.61178370301139273</v>
      </c>
      <c r="AD60">
        <f t="shared" si="48"/>
        <v>0.97080572019672096</v>
      </c>
    </row>
    <row r="61" spans="1:30" x14ac:dyDescent="0.35">
      <c r="A61">
        <v>0.50000061611940894</v>
      </c>
      <c r="B61">
        <f t="shared" si="22"/>
        <v>0.83018867924528295</v>
      </c>
      <c r="C61">
        <f t="shared" si="23"/>
        <v>0.95932678821879391</v>
      </c>
      <c r="D61">
        <f t="shared" si="24"/>
        <v>0.88950276243093906</v>
      </c>
      <c r="E61">
        <f t="shared" si="25"/>
        <v>0.99209486166007899</v>
      </c>
      <c r="F61">
        <f t="shared" si="26"/>
        <v>0.88264058679706614</v>
      </c>
      <c r="G61">
        <f t="shared" si="27"/>
        <v>0.90886998784933182</v>
      </c>
      <c r="H61">
        <f t="shared" si="28"/>
        <v>0.99789029535864981</v>
      </c>
      <c r="I61">
        <f t="shared" si="29"/>
        <v>0.80238726790450932</v>
      </c>
      <c r="J61">
        <f t="shared" si="30"/>
        <v>0.86010362694300535</v>
      </c>
      <c r="K61">
        <f t="shared" si="31"/>
        <v>1</v>
      </c>
      <c r="L61">
        <f t="shared" si="32"/>
        <v>0.97588832487309651</v>
      </c>
      <c r="M61">
        <f t="shared" si="33"/>
        <v>0.68975069252077548</v>
      </c>
      <c r="N61">
        <f t="shared" si="34"/>
        <v>0.9201331114808653</v>
      </c>
      <c r="O61">
        <f t="shared" si="35"/>
        <v>0.98435277382645792</v>
      </c>
      <c r="P61">
        <f t="shared" si="36"/>
        <v>0.98651960784313741</v>
      </c>
      <c r="Q61">
        <f t="shared" si="37"/>
        <v>0.54999999999999993</v>
      </c>
      <c r="R61">
        <f t="shared" si="38"/>
        <v>0.94957983193277307</v>
      </c>
      <c r="S61">
        <f t="shared" si="39"/>
        <v>0.96953210010881397</v>
      </c>
      <c r="T61">
        <f t="shared" si="40"/>
        <v>0.7366310160427807</v>
      </c>
      <c r="U61">
        <f t="shared" si="41"/>
        <v>0.78783151326053058</v>
      </c>
      <c r="V61">
        <f t="shared" si="42"/>
        <v>0.88366119141484456</v>
      </c>
      <c r="W61">
        <f t="shared" si="49"/>
        <v>0.82692865681931105</v>
      </c>
      <c r="X61">
        <f t="shared" si="50"/>
        <v>0.90797513481293024</v>
      </c>
      <c r="Y61">
        <f t="shared" si="43"/>
        <v>7.6717666665801362E-2</v>
      </c>
      <c r="Z61">
        <f t="shared" si="44"/>
        <v>0.83125746814712886</v>
      </c>
      <c r="AA61">
        <f t="shared" si="45"/>
        <v>0.98469280147873162</v>
      </c>
      <c r="AB61">
        <f t="shared" si="46"/>
        <v>0.16672148719183955</v>
      </c>
      <c r="AC61">
        <f t="shared" si="47"/>
        <v>0.6602071696274715</v>
      </c>
      <c r="AD61">
        <f t="shared" si="48"/>
        <v>0.99365014401115059</v>
      </c>
    </row>
    <row r="62" spans="1:30" x14ac:dyDescent="0.35">
      <c r="A62">
        <v>0.54999993838805916</v>
      </c>
      <c r="B62">
        <f t="shared" si="22"/>
        <v>0.78167115902964956</v>
      </c>
      <c r="C62">
        <f t="shared" si="23"/>
        <v>0.99999999999999989</v>
      </c>
      <c r="D62">
        <f t="shared" si="24"/>
        <v>0.97375690607734822</v>
      </c>
      <c r="E62">
        <f t="shared" si="25"/>
        <v>1</v>
      </c>
      <c r="F62">
        <f t="shared" si="26"/>
        <v>0.85819070904645489</v>
      </c>
      <c r="G62">
        <f t="shared" si="27"/>
        <v>0.90279465370595391</v>
      </c>
      <c r="H62">
        <f t="shared" si="28"/>
        <v>1</v>
      </c>
      <c r="I62">
        <f t="shared" si="29"/>
        <v>0.7877984084880636</v>
      </c>
      <c r="J62">
        <f t="shared" si="30"/>
        <v>0.82037996545768588</v>
      </c>
      <c r="K62">
        <f t="shared" si="31"/>
        <v>0.95979020979020968</v>
      </c>
      <c r="L62">
        <f t="shared" si="32"/>
        <v>0.94543147208121825</v>
      </c>
      <c r="M62">
        <f t="shared" si="33"/>
        <v>0.73130193905817165</v>
      </c>
      <c r="N62">
        <f t="shared" si="34"/>
        <v>0.85357737104825293</v>
      </c>
      <c r="O62">
        <f t="shared" si="35"/>
        <v>1</v>
      </c>
      <c r="P62">
        <f t="shared" si="36"/>
        <v>0.78553921568627461</v>
      </c>
      <c r="Q62">
        <f t="shared" si="37"/>
        <v>0.62333333333333341</v>
      </c>
      <c r="R62">
        <f t="shared" si="38"/>
        <v>1</v>
      </c>
      <c r="S62">
        <f t="shared" si="39"/>
        <v>1</v>
      </c>
      <c r="T62">
        <f t="shared" si="40"/>
        <v>0.73930481283422456</v>
      </c>
      <c r="U62">
        <f t="shared" si="41"/>
        <v>0.88767550702028075</v>
      </c>
      <c r="V62">
        <f t="shared" si="42"/>
        <v>0.882527283132856</v>
      </c>
      <c r="W62">
        <f t="shared" si="49"/>
        <v>0.83797499918300999</v>
      </c>
      <c r="X62">
        <f t="shared" si="50"/>
        <v>0.90162111911136145</v>
      </c>
      <c r="Y62">
        <f t="shared" si="43"/>
        <v>9.0121453310846908E-2</v>
      </c>
      <c r="Z62">
        <f t="shared" si="44"/>
        <v>0.81149966580051458</v>
      </c>
      <c r="AA62">
        <f t="shared" si="45"/>
        <v>0.99174257242220831</v>
      </c>
      <c r="AB62">
        <f t="shared" si="46"/>
        <v>0.13854845128739426</v>
      </c>
      <c r="AC62">
        <f t="shared" si="47"/>
        <v>0.69942654789561576</v>
      </c>
      <c r="AD62">
        <f t="shared" si="48"/>
        <v>0.97652345047040423</v>
      </c>
    </row>
    <row r="63" spans="1:30" x14ac:dyDescent="0.35">
      <c r="A63">
        <v>0.60000049289552715</v>
      </c>
      <c r="B63">
        <f t="shared" si="22"/>
        <v>0.66981132075471694</v>
      </c>
      <c r="C63">
        <f t="shared" si="23"/>
        <v>0.90883590462833097</v>
      </c>
      <c r="D63">
        <f t="shared" si="24"/>
        <v>1</v>
      </c>
      <c r="E63">
        <f t="shared" si="25"/>
        <v>0.99802371541501977</v>
      </c>
      <c r="F63">
        <f t="shared" si="26"/>
        <v>0.82885085574572137</v>
      </c>
      <c r="G63">
        <f t="shared" si="27"/>
        <v>0.84325637910085049</v>
      </c>
      <c r="H63">
        <f t="shared" si="28"/>
        <v>0.97890295358649815</v>
      </c>
      <c r="I63">
        <f t="shared" si="29"/>
        <v>0.8183023872679045</v>
      </c>
      <c r="J63">
        <f t="shared" si="30"/>
        <v>0.73575129533678763</v>
      </c>
      <c r="K63">
        <f t="shared" si="31"/>
        <v>0.91958041958041947</v>
      </c>
      <c r="L63">
        <f t="shared" si="32"/>
        <v>0.88959390862944177</v>
      </c>
      <c r="M63">
        <f t="shared" si="33"/>
        <v>0.80609418282548462</v>
      </c>
      <c r="N63">
        <f t="shared" si="34"/>
        <v>0.77537437603993342</v>
      </c>
      <c r="O63">
        <f t="shared" si="35"/>
        <v>0.97012802275960153</v>
      </c>
      <c r="P63">
        <f t="shared" si="36"/>
        <v>0.6470588235294118</v>
      </c>
      <c r="Q63">
        <f t="shared" si="37"/>
        <v>0.72777777777777786</v>
      </c>
      <c r="R63">
        <f t="shared" si="38"/>
        <v>0.98079231692677071</v>
      </c>
      <c r="S63">
        <f t="shared" si="39"/>
        <v>0.96409140369967339</v>
      </c>
      <c r="T63">
        <f t="shared" si="40"/>
        <v>0.79946524064171121</v>
      </c>
      <c r="U63">
        <f t="shared" si="41"/>
        <v>0.95163806552262109</v>
      </c>
      <c r="V63">
        <f t="shared" si="42"/>
        <v>0.86066646748843356</v>
      </c>
      <c r="W63">
        <f t="shared" si="49"/>
        <v>0.84871068669476069</v>
      </c>
      <c r="X63">
        <f t="shared" si="50"/>
        <v>0.86579037354286492</v>
      </c>
      <c r="Y63">
        <f t="shared" si="43"/>
        <v>9.7606958828493351E-2</v>
      </c>
      <c r="Z63">
        <f t="shared" si="44"/>
        <v>0.76818341471437157</v>
      </c>
      <c r="AA63">
        <f t="shared" si="45"/>
        <v>0.96339733237135827</v>
      </c>
      <c r="AB63">
        <f t="shared" si="46"/>
        <v>0.1304441371461037</v>
      </c>
      <c r="AC63">
        <f t="shared" si="47"/>
        <v>0.71826654954865699</v>
      </c>
      <c r="AD63">
        <f t="shared" si="48"/>
        <v>0.97915482384086439</v>
      </c>
    </row>
    <row r="64" spans="1:30" x14ac:dyDescent="0.35">
      <c r="A64">
        <v>0.64999981516417737</v>
      </c>
      <c r="B64">
        <f t="shared" si="22"/>
        <v>0.6725067385444744</v>
      </c>
      <c r="C64">
        <f t="shared" si="23"/>
        <v>0.74474053295932685</v>
      </c>
      <c r="D64">
        <f t="shared" si="24"/>
        <v>0.98480662983425427</v>
      </c>
      <c r="E64">
        <f t="shared" si="25"/>
        <v>0.95849802371541493</v>
      </c>
      <c r="F64">
        <f t="shared" si="26"/>
        <v>0.85574572127139381</v>
      </c>
      <c r="G64">
        <f t="shared" si="27"/>
        <v>0.80680437424058316</v>
      </c>
      <c r="H64">
        <f t="shared" si="28"/>
        <v>0.89240506329113944</v>
      </c>
      <c r="I64">
        <f t="shared" si="29"/>
        <v>0.78381962864721477</v>
      </c>
      <c r="J64">
        <f t="shared" si="30"/>
        <v>0.67875647668393779</v>
      </c>
      <c r="K64">
        <f t="shared" si="31"/>
        <v>0.88461538461538469</v>
      </c>
      <c r="L64">
        <f t="shared" si="32"/>
        <v>0.8299492385786803</v>
      </c>
      <c r="M64">
        <f t="shared" si="33"/>
        <v>0.8753462603878116</v>
      </c>
      <c r="N64">
        <f t="shared" si="34"/>
        <v>0.67720465890183035</v>
      </c>
      <c r="O64">
        <f t="shared" si="35"/>
        <v>0.97581792318634408</v>
      </c>
      <c r="P64">
        <f t="shared" si="36"/>
        <v>0.57598039215686281</v>
      </c>
      <c r="Q64">
        <f t="shared" si="37"/>
        <v>0.84111111111111114</v>
      </c>
      <c r="R64">
        <f t="shared" si="38"/>
        <v>0.90276110444177671</v>
      </c>
      <c r="S64">
        <f t="shared" si="39"/>
        <v>0.86724700761697482</v>
      </c>
      <c r="T64">
        <f t="shared" si="40"/>
        <v>0.79679144385026734</v>
      </c>
      <c r="U64">
        <f t="shared" si="41"/>
        <v>1</v>
      </c>
      <c r="V64">
        <f t="shared" si="42"/>
        <v>0.830245385701739</v>
      </c>
      <c r="W64">
        <f t="shared" si="49"/>
        <v>0.84793398856478364</v>
      </c>
      <c r="X64">
        <f t="shared" si="50"/>
        <v>0.82266455590329157</v>
      </c>
      <c r="Y64">
        <f t="shared" si="43"/>
        <v>0.10284773743555364</v>
      </c>
      <c r="Z64">
        <f t="shared" si="44"/>
        <v>0.71981681846773793</v>
      </c>
      <c r="AA64">
        <f t="shared" si="45"/>
        <v>0.92551229333884522</v>
      </c>
      <c r="AB64">
        <f t="shared" si="46"/>
        <v>0.13093541910611978</v>
      </c>
      <c r="AC64">
        <f t="shared" si="47"/>
        <v>0.7169985694586638</v>
      </c>
      <c r="AD64">
        <f t="shared" si="48"/>
        <v>0.97886940767090347</v>
      </c>
    </row>
    <row r="65" spans="1:30" x14ac:dyDescent="0.35">
      <c r="A65">
        <v>0.70000036967164536</v>
      </c>
      <c r="B65">
        <f t="shared" si="22"/>
        <v>0.63477088948787053</v>
      </c>
      <c r="C65">
        <f t="shared" si="23"/>
        <v>0.59887798036465645</v>
      </c>
      <c r="D65">
        <f t="shared" si="24"/>
        <v>0.92679558011049734</v>
      </c>
      <c r="E65">
        <f t="shared" si="25"/>
        <v>0.96442687747035571</v>
      </c>
      <c r="F65">
        <f t="shared" si="26"/>
        <v>0.92909535452322733</v>
      </c>
      <c r="G65">
        <f t="shared" si="27"/>
        <v>0.71688942891859053</v>
      </c>
      <c r="H65">
        <f t="shared" si="28"/>
        <v>0.85864978902953604</v>
      </c>
      <c r="I65">
        <f t="shared" si="29"/>
        <v>0.64058355437665782</v>
      </c>
      <c r="J65">
        <f t="shared" si="30"/>
        <v>0.64075993091537153</v>
      </c>
      <c r="K65">
        <f t="shared" si="31"/>
        <v>0.80769230769230771</v>
      </c>
      <c r="L65">
        <f t="shared" si="32"/>
        <v>0.75888324873096447</v>
      </c>
      <c r="M65">
        <f t="shared" si="33"/>
        <v>0.93628808864265922</v>
      </c>
      <c r="N65">
        <f t="shared" si="34"/>
        <v>0.56572379367720482</v>
      </c>
      <c r="O65">
        <f t="shared" si="35"/>
        <v>0.98293029871977244</v>
      </c>
      <c r="P65">
        <f t="shared" si="36"/>
        <v>0.57107843137254899</v>
      </c>
      <c r="Q65">
        <f t="shared" si="37"/>
        <v>0.93666666666666676</v>
      </c>
      <c r="R65">
        <f t="shared" si="38"/>
        <v>0.80552220888355341</v>
      </c>
      <c r="S65">
        <f t="shared" si="39"/>
        <v>0.76387377584330785</v>
      </c>
      <c r="T65">
        <f t="shared" si="40"/>
        <v>0.74866310160427796</v>
      </c>
      <c r="U65">
        <f t="shared" si="41"/>
        <v>0.99687987519500787</v>
      </c>
      <c r="V65">
        <f t="shared" si="42"/>
        <v>0.78925255911125158</v>
      </c>
      <c r="W65">
        <f t="shared" si="49"/>
        <v>0.85084750996499547</v>
      </c>
      <c r="X65">
        <f t="shared" si="50"/>
        <v>0.76285472303107582</v>
      </c>
      <c r="Y65">
        <f t="shared" si="43"/>
        <v>0.13625878632216434</v>
      </c>
      <c r="Z65">
        <f t="shared" si="44"/>
        <v>0.62659593670891145</v>
      </c>
      <c r="AA65">
        <f t="shared" si="45"/>
        <v>0.89911350935324019</v>
      </c>
      <c r="AB65">
        <f t="shared" si="46"/>
        <v>0.13926980269104897</v>
      </c>
      <c r="AC65">
        <f t="shared" si="47"/>
        <v>0.71157770727394654</v>
      </c>
      <c r="AD65">
        <f t="shared" si="48"/>
        <v>0.99011731265604441</v>
      </c>
    </row>
    <row r="66" spans="1:30" x14ac:dyDescent="0.35">
      <c r="A66">
        <v>0.75000092417911335</v>
      </c>
      <c r="B66">
        <f t="shared" si="22"/>
        <v>0.46630727762803231</v>
      </c>
      <c r="C66">
        <f t="shared" si="23"/>
        <v>0.48948106591865359</v>
      </c>
      <c r="D66">
        <f t="shared" si="24"/>
        <v>0.8370165745856355</v>
      </c>
      <c r="E66">
        <f t="shared" si="25"/>
        <v>0.91304347826086951</v>
      </c>
      <c r="F66">
        <f t="shared" si="26"/>
        <v>1</v>
      </c>
      <c r="G66">
        <f t="shared" si="27"/>
        <v>0.64520048602673141</v>
      </c>
      <c r="H66">
        <f t="shared" si="28"/>
        <v>0.829113924050633</v>
      </c>
      <c r="I66">
        <f t="shared" si="29"/>
        <v>0.54641909814323608</v>
      </c>
      <c r="J66">
        <f t="shared" si="30"/>
        <v>0.52849740932642497</v>
      </c>
      <c r="K66">
        <f t="shared" si="31"/>
        <v>0.72552447552447541</v>
      </c>
      <c r="L66">
        <f t="shared" si="32"/>
        <v>0.66370558375634525</v>
      </c>
      <c r="M66">
        <f t="shared" si="33"/>
        <v>1</v>
      </c>
      <c r="N66">
        <f t="shared" si="34"/>
        <v>0.40931780366056575</v>
      </c>
      <c r="O66">
        <f t="shared" si="35"/>
        <v>0.97012802275960153</v>
      </c>
      <c r="P66">
        <f t="shared" si="36"/>
        <v>0.58823529411764708</v>
      </c>
      <c r="Q66">
        <f t="shared" si="37"/>
        <v>0.97444444444444445</v>
      </c>
      <c r="R66">
        <f t="shared" si="38"/>
        <v>0.73469387755102034</v>
      </c>
      <c r="S66">
        <f t="shared" si="39"/>
        <v>0.69314472252448311</v>
      </c>
      <c r="T66">
        <f t="shared" si="40"/>
        <v>0.73395721925133683</v>
      </c>
      <c r="U66">
        <f t="shared" si="41"/>
        <v>0.97347893915756645</v>
      </c>
      <c r="V66">
        <f t="shared" si="42"/>
        <v>0.73608548483438496</v>
      </c>
      <c r="W66">
        <f t="shared" si="49"/>
        <v>0.84999441322021863</v>
      </c>
      <c r="X66">
        <f t="shared" si="50"/>
        <v>0.68726737266902782</v>
      </c>
      <c r="Y66">
        <f t="shared" si="43"/>
        <v>0.18272916649427301</v>
      </c>
      <c r="Z66">
        <f t="shared" si="44"/>
        <v>0.50453820617475476</v>
      </c>
      <c r="AA66">
        <f t="shared" si="45"/>
        <v>0.86999653916330089</v>
      </c>
      <c r="AB66">
        <f t="shared" si="46"/>
        <v>0.15026973484911971</v>
      </c>
      <c r="AC66">
        <f t="shared" si="47"/>
        <v>0.69972467837109886</v>
      </c>
      <c r="AD66">
        <f t="shared" si="48"/>
        <v>1.0002641480693384</v>
      </c>
    </row>
    <row r="67" spans="1:30" x14ac:dyDescent="0.35">
      <c r="A67">
        <v>0.80000024644776357</v>
      </c>
      <c r="B67">
        <f t="shared" si="22"/>
        <v>0.35714285714285715</v>
      </c>
      <c r="C67">
        <f t="shared" si="23"/>
        <v>0.39831697054698462</v>
      </c>
      <c r="D67">
        <f t="shared" si="24"/>
        <v>0.73342541436464082</v>
      </c>
      <c r="E67">
        <f t="shared" si="25"/>
        <v>0.79644268774703564</v>
      </c>
      <c r="F67">
        <f t="shared" si="26"/>
        <v>0.97066014669926648</v>
      </c>
      <c r="G67">
        <f t="shared" si="27"/>
        <v>0.55893074119076558</v>
      </c>
      <c r="H67">
        <f t="shared" si="28"/>
        <v>0.77848101265822789</v>
      </c>
      <c r="I67">
        <f t="shared" si="29"/>
        <v>0.48275862068965519</v>
      </c>
      <c r="J67">
        <f t="shared" si="30"/>
        <v>0.42314335060449054</v>
      </c>
      <c r="K67">
        <f t="shared" si="31"/>
        <v>0.6048951048951049</v>
      </c>
      <c r="L67">
        <f t="shared" si="32"/>
        <v>0.56598984771573613</v>
      </c>
      <c r="M67">
        <f t="shared" si="33"/>
        <v>0.99722991689750695</v>
      </c>
      <c r="N67">
        <f t="shared" si="34"/>
        <v>0.27121464226289527</v>
      </c>
      <c r="O67">
        <f t="shared" si="35"/>
        <v>0.914651493598862</v>
      </c>
      <c r="P67">
        <f t="shared" si="36"/>
        <v>0.55269607843137258</v>
      </c>
      <c r="Q67">
        <f t="shared" si="37"/>
        <v>1</v>
      </c>
      <c r="R67">
        <f t="shared" si="38"/>
        <v>0.64105642256902762</v>
      </c>
      <c r="S67">
        <f t="shared" si="39"/>
        <v>0.61588683351468987</v>
      </c>
      <c r="T67">
        <f t="shared" si="40"/>
        <v>0.70187165775401061</v>
      </c>
      <c r="U67">
        <f t="shared" si="41"/>
        <v>0.87363494539781594</v>
      </c>
      <c r="V67">
        <f t="shared" si="42"/>
        <v>0.66192143723404728</v>
      </c>
      <c r="W67">
        <f t="shared" si="49"/>
        <v>0.80718306265899187</v>
      </c>
      <c r="X67">
        <f t="shared" si="50"/>
        <v>0.59966645490907111</v>
      </c>
      <c r="Y67">
        <f t="shared" si="43"/>
        <v>0.19983240224153631</v>
      </c>
      <c r="Z67">
        <f t="shared" si="44"/>
        <v>0.3998340526675348</v>
      </c>
      <c r="AA67">
        <f t="shared" si="45"/>
        <v>0.79949885715060742</v>
      </c>
      <c r="AB67">
        <f t="shared" si="46"/>
        <v>0.16876883806662427</v>
      </c>
      <c r="AC67">
        <f t="shared" si="47"/>
        <v>0.63841422459236763</v>
      </c>
      <c r="AD67">
        <f t="shared" si="48"/>
        <v>0.97595190072561611</v>
      </c>
    </row>
    <row r="68" spans="1:30" x14ac:dyDescent="0.35">
      <c r="A68">
        <v>0.85000080095523156</v>
      </c>
      <c r="B68">
        <f t="shared" si="22"/>
        <v>0.29110512129380051</v>
      </c>
      <c r="C68">
        <f t="shared" si="23"/>
        <v>0.28751753155680226</v>
      </c>
      <c r="D68">
        <f t="shared" si="24"/>
        <v>0.60220994475138123</v>
      </c>
      <c r="E68">
        <f t="shared" si="25"/>
        <v>0.63043478260869557</v>
      </c>
      <c r="F68">
        <f t="shared" si="26"/>
        <v>0.77750611246943768</v>
      </c>
      <c r="G68">
        <f t="shared" si="27"/>
        <v>0.44106925880923453</v>
      </c>
      <c r="H68">
        <f t="shared" si="28"/>
        <v>0.62025316455696211</v>
      </c>
      <c r="I68">
        <f t="shared" si="29"/>
        <v>0.36737400530503983</v>
      </c>
      <c r="J68">
        <f t="shared" si="30"/>
        <v>0.35924006908462874</v>
      </c>
      <c r="K68">
        <f t="shared" si="31"/>
        <v>0.47202797202797209</v>
      </c>
      <c r="L68">
        <f t="shared" si="32"/>
        <v>0.42639593908629436</v>
      </c>
      <c r="M68">
        <f t="shared" si="33"/>
        <v>0.94459833795013848</v>
      </c>
      <c r="N68">
        <f t="shared" si="34"/>
        <v>0.18968386023294517</v>
      </c>
      <c r="O68">
        <f t="shared" si="35"/>
        <v>0.73826458036984333</v>
      </c>
      <c r="P68">
        <f t="shared" si="36"/>
        <v>0.43504901960784315</v>
      </c>
      <c r="Q68">
        <f t="shared" si="37"/>
        <v>0.94000000000000017</v>
      </c>
      <c r="R68">
        <f t="shared" si="38"/>
        <v>0.58343337334933965</v>
      </c>
      <c r="S68">
        <f t="shared" si="39"/>
        <v>0.50163220892274207</v>
      </c>
      <c r="T68">
        <f t="shared" si="40"/>
        <v>0.61764705882352933</v>
      </c>
      <c r="U68">
        <f t="shared" si="41"/>
        <v>0.69578783151326051</v>
      </c>
      <c r="V68">
        <f t="shared" si="42"/>
        <v>0.54606150861599456</v>
      </c>
      <c r="W68">
        <f t="shared" si="49"/>
        <v>0.70318695449625734</v>
      </c>
      <c r="X68">
        <f t="shared" si="50"/>
        <v>0.47872203181016759</v>
      </c>
      <c r="Y68">
        <f t="shared" si="43"/>
        <v>0.16922143965048136</v>
      </c>
      <c r="Z68">
        <f t="shared" si="44"/>
        <v>0.30950059215968623</v>
      </c>
      <c r="AA68">
        <f t="shared" si="45"/>
        <v>0.6479434714606489</v>
      </c>
      <c r="AB68">
        <f t="shared" si="46"/>
        <v>0.18598006498915506</v>
      </c>
      <c r="AC68">
        <f t="shared" si="47"/>
        <v>0.51720688950710225</v>
      </c>
      <c r="AD68">
        <f t="shared" si="48"/>
        <v>0.88916701948541244</v>
      </c>
    </row>
    <row r="69" spans="1:30" x14ac:dyDescent="0.35">
      <c r="A69">
        <v>0.9000001232238819</v>
      </c>
      <c r="B69">
        <f t="shared" si="22"/>
        <v>0.21293800539083557</v>
      </c>
      <c r="C69">
        <f t="shared" si="23"/>
        <v>0.14305750350631136</v>
      </c>
      <c r="D69">
        <f t="shared" si="24"/>
        <v>0.39640883977900548</v>
      </c>
      <c r="E69">
        <f t="shared" si="25"/>
        <v>0.42885375494071137</v>
      </c>
      <c r="F69">
        <f t="shared" si="26"/>
        <v>0.56479217603912002</v>
      </c>
      <c r="G69">
        <f t="shared" si="27"/>
        <v>0.24179829890643989</v>
      </c>
      <c r="H69">
        <f t="shared" si="28"/>
        <v>0.43037974683544317</v>
      </c>
      <c r="I69">
        <f t="shared" si="29"/>
        <v>0.22944297082228118</v>
      </c>
      <c r="J69">
        <f t="shared" si="30"/>
        <v>0.227979274611399</v>
      </c>
      <c r="K69">
        <f t="shared" si="31"/>
        <v>0.30419580419580422</v>
      </c>
      <c r="L69">
        <f t="shared" si="32"/>
        <v>0.28299492385786801</v>
      </c>
      <c r="M69">
        <f t="shared" si="33"/>
        <v>0.84764542936288079</v>
      </c>
      <c r="N69">
        <f t="shared" si="34"/>
        <v>0.13144758735440934</v>
      </c>
      <c r="O69">
        <f t="shared" si="35"/>
        <v>0.50355618776671407</v>
      </c>
      <c r="P69">
        <f t="shared" si="36"/>
        <v>0.34068627450980399</v>
      </c>
      <c r="Q69">
        <f t="shared" si="37"/>
        <v>0.85222222222222233</v>
      </c>
      <c r="R69">
        <f t="shared" si="38"/>
        <v>0.59783913565426161</v>
      </c>
      <c r="S69">
        <f t="shared" si="39"/>
        <v>0.3210010881392818</v>
      </c>
      <c r="T69">
        <f t="shared" si="40"/>
        <v>0.4598930481283422</v>
      </c>
      <c r="U69">
        <f t="shared" si="41"/>
        <v>0.54446177847113886</v>
      </c>
      <c r="V69">
        <f t="shared" si="42"/>
        <v>0.40307970252471365</v>
      </c>
      <c r="W69">
        <f t="shared" si="49"/>
        <v>0.60220576450929175</v>
      </c>
      <c r="X69">
        <f t="shared" si="50"/>
        <v>0.31773996167418023</v>
      </c>
      <c r="Y69">
        <f t="shared" si="43"/>
        <v>0.1291535814360612</v>
      </c>
      <c r="Z69">
        <f t="shared" si="44"/>
        <v>0.18858638023811902</v>
      </c>
      <c r="AA69">
        <f t="shared" si="45"/>
        <v>0.44689354311024143</v>
      </c>
      <c r="AB69">
        <f t="shared" si="46"/>
        <v>0.19322651542561034</v>
      </c>
      <c r="AC69">
        <f t="shared" si="47"/>
        <v>0.40897924908368144</v>
      </c>
      <c r="AD69">
        <f t="shared" si="48"/>
        <v>0.79543227993490206</v>
      </c>
    </row>
    <row r="70" spans="1:30" x14ac:dyDescent="0.35">
      <c r="A70">
        <v>0.95000067773134989</v>
      </c>
      <c r="B70">
        <f t="shared" si="22"/>
        <v>0.10646900269541777</v>
      </c>
      <c r="C70">
        <f t="shared" si="23"/>
        <v>5.4698457223001394E-2</v>
      </c>
      <c r="D70">
        <f t="shared" si="24"/>
        <v>0.21132596685082869</v>
      </c>
      <c r="E70">
        <f t="shared" si="25"/>
        <v>0.22924901185770749</v>
      </c>
      <c r="F70">
        <f t="shared" si="26"/>
        <v>0.23227383863080703</v>
      </c>
      <c r="G70">
        <f t="shared" si="27"/>
        <v>9.2345078979343881E-2</v>
      </c>
      <c r="H70">
        <f t="shared" si="28"/>
        <v>0.23839662447257376</v>
      </c>
      <c r="I70">
        <f t="shared" si="29"/>
        <v>0.10610079575596816</v>
      </c>
      <c r="J70">
        <f t="shared" si="30"/>
        <v>9.6718480138169263E-2</v>
      </c>
      <c r="K70">
        <f t="shared" si="31"/>
        <v>0.12937062937062935</v>
      </c>
      <c r="L70">
        <f t="shared" si="32"/>
        <v>0.12690355329949241</v>
      </c>
      <c r="M70">
        <f t="shared" si="33"/>
        <v>0.67036011080332425</v>
      </c>
      <c r="N70">
        <f t="shared" si="34"/>
        <v>5.9900166389351139E-2</v>
      </c>
      <c r="O70">
        <f t="shared" si="35"/>
        <v>0.24608819345661448</v>
      </c>
      <c r="P70">
        <f t="shared" si="36"/>
        <v>0.26838235294117652</v>
      </c>
      <c r="Q70">
        <f t="shared" si="37"/>
        <v>0.76000000000000012</v>
      </c>
      <c r="R70">
        <f t="shared" si="38"/>
        <v>0.67707082833133259</v>
      </c>
      <c r="S70">
        <f t="shared" si="39"/>
        <v>0.14472252448313386</v>
      </c>
      <c r="T70">
        <f t="shared" si="40"/>
        <v>0.21390374331550802</v>
      </c>
      <c r="U70">
        <f t="shared" si="41"/>
        <v>0.42901716068642742</v>
      </c>
      <c r="V70">
        <f t="shared" si="42"/>
        <v>0.25466482598404039</v>
      </c>
      <c r="W70">
        <f t="shared" si="49"/>
        <v>0.50720451287247237</v>
      </c>
      <c r="X70">
        <f t="shared" si="50"/>
        <v>0.14643353160328382</v>
      </c>
      <c r="Y70">
        <f t="shared" si="43"/>
        <v>6.443221738984195E-2</v>
      </c>
      <c r="Z70">
        <f t="shared" si="44"/>
        <v>8.2001314213441867E-2</v>
      </c>
      <c r="AA70">
        <f t="shared" si="45"/>
        <v>0.21086574899312577</v>
      </c>
      <c r="AB70">
        <f t="shared" si="46"/>
        <v>0.20606909826476225</v>
      </c>
      <c r="AC70">
        <f t="shared" si="47"/>
        <v>0.30113541460771009</v>
      </c>
      <c r="AD70">
        <f t="shared" si="48"/>
        <v>0.71327361113723464</v>
      </c>
    </row>
    <row r="71" spans="1:30" x14ac:dyDescent="0.35">
      <c r="A71">
        <v>1</v>
      </c>
      <c r="B71">
        <f t="shared" si="22"/>
        <v>0</v>
      </c>
      <c r="C71">
        <f t="shared" si="23"/>
        <v>0</v>
      </c>
      <c r="D71">
        <f t="shared" si="24"/>
        <v>0</v>
      </c>
      <c r="E71">
        <f t="shared" si="25"/>
        <v>0</v>
      </c>
      <c r="F71">
        <f t="shared" si="26"/>
        <v>0</v>
      </c>
      <c r="G71">
        <f t="shared" si="27"/>
        <v>0</v>
      </c>
      <c r="H71">
        <f t="shared" si="28"/>
        <v>4.4303797468354361E-2</v>
      </c>
      <c r="I71">
        <f t="shared" si="29"/>
        <v>0</v>
      </c>
      <c r="J71">
        <f t="shared" si="30"/>
        <v>0</v>
      </c>
      <c r="K71">
        <f t="shared" si="31"/>
        <v>0</v>
      </c>
      <c r="L71">
        <f t="shared" si="32"/>
        <v>0</v>
      </c>
      <c r="M71">
        <f t="shared" si="33"/>
        <v>0.49307479224376732</v>
      </c>
      <c r="N71">
        <f t="shared" si="34"/>
        <v>0</v>
      </c>
      <c r="O71">
        <f t="shared" si="35"/>
        <v>0</v>
      </c>
      <c r="P71">
        <f t="shared" si="36"/>
        <v>0.21323529411764705</v>
      </c>
      <c r="Q71">
        <f t="shared" si="37"/>
        <v>0.64333333333333342</v>
      </c>
      <c r="R71">
        <f t="shared" si="38"/>
        <v>0.6602641056422569</v>
      </c>
      <c r="S71">
        <f t="shared" si="39"/>
        <v>0</v>
      </c>
      <c r="T71">
        <f t="shared" si="40"/>
        <v>0</v>
      </c>
      <c r="U71">
        <f t="shared" si="41"/>
        <v>0.31045241809672386</v>
      </c>
      <c r="V71">
        <f t="shared" si="42"/>
        <v>0.11823318704510415</v>
      </c>
      <c r="W71">
        <f t="shared" si="49"/>
        <v>0.39411062348368048</v>
      </c>
      <c r="X71">
        <f t="shared" si="50"/>
        <v>0</v>
      </c>
      <c r="Y71">
        <f t="shared" si="43"/>
        <v>0</v>
      </c>
      <c r="Z71">
        <f t="shared" si="44"/>
        <v>0</v>
      </c>
      <c r="AA71">
        <f t="shared" si="45"/>
        <v>0</v>
      </c>
      <c r="AB71">
        <f t="shared" si="46"/>
        <v>0.22539703395603528</v>
      </c>
      <c r="AC71">
        <f t="shared" si="47"/>
        <v>0.1687135895276452</v>
      </c>
      <c r="AD71">
        <f t="shared" si="48"/>
        <v>0.61950765743971581</v>
      </c>
    </row>
    <row r="72" spans="1:30" x14ac:dyDescent="0.35">
      <c r="A72" t="s">
        <v>12</v>
      </c>
      <c r="B72">
        <f>SKEW(B51:B71)</f>
        <v>-0.50931156131290833</v>
      </c>
      <c r="C72">
        <f t="shared" ref="C72:M72" si="51">SKEW(C51:C71)</f>
        <v>-0.66649200338206138</v>
      </c>
      <c r="D72">
        <f t="shared" si="51"/>
        <v>-0.24839246055564418</v>
      </c>
      <c r="E72">
        <f t="shared" si="51"/>
        <v>-0.63049461967874731</v>
      </c>
      <c r="F72">
        <f t="shared" si="51"/>
        <v>-0.76680906850764952</v>
      </c>
      <c r="G72">
        <f t="shared" si="51"/>
        <v>-0.74047785733441829</v>
      </c>
      <c r="H72">
        <f>SKEW(H51:H71)</f>
        <v>-0.39929302119751431</v>
      </c>
      <c r="I72">
        <f t="shared" si="51"/>
        <v>-0.64515859725064095</v>
      </c>
      <c r="J72">
        <f t="shared" si="51"/>
        <v>-1.1079738805087656</v>
      </c>
      <c r="K72">
        <f t="shared" si="51"/>
        <v>-1.358426466551482</v>
      </c>
      <c r="L72">
        <f t="shared" si="51"/>
        <v>-1.4139757555147219</v>
      </c>
      <c r="M72">
        <f t="shared" si="51"/>
        <v>-1.6208917065601403</v>
      </c>
      <c r="N72">
        <f t="shared" ref="N72:S72" si="52">SKEW(N51:N71)</f>
        <v>-0.68234708620680806</v>
      </c>
      <c r="O72">
        <f t="shared" si="52"/>
        <v>-0.8583687076461749</v>
      </c>
      <c r="P72">
        <f t="shared" si="52"/>
        <v>-1.7256559855418512E-2</v>
      </c>
      <c r="Q72">
        <f t="shared" si="52"/>
        <v>-0.26227354011337684</v>
      </c>
      <c r="R72">
        <f t="shared" si="52"/>
        <v>-1.0714168000566915</v>
      </c>
      <c r="S72">
        <f t="shared" si="52"/>
        <v>-1.6324272558722108</v>
      </c>
      <c r="T72">
        <f>SKEW(T51:T71)</f>
        <v>-1.709801533192534</v>
      </c>
      <c r="U72">
        <f>SKEW(U51:U71)</f>
        <v>-0.14444849541001373</v>
      </c>
      <c r="V72">
        <f>SKEW(V51:V71)</f>
        <v>-0.86323884658880701</v>
      </c>
      <c r="W72">
        <f>SKEW(W51:W71)</f>
        <v>-0.98483056104970146</v>
      </c>
      <c r="X72">
        <f t="shared" ref="X72" si="53">SKEW(X51:X71)</f>
        <v>-1.1302658960862779</v>
      </c>
    </row>
    <row r="73" spans="1:30" x14ac:dyDescent="0.35">
      <c r="A73" t="s">
        <v>13</v>
      </c>
      <c r="B73">
        <f>KURT(B51:B71)</f>
        <v>-0.61444618901677295</v>
      </c>
      <c r="C73">
        <f t="shared" ref="C73:X73" si="54">KURT(C51:C71)</f>
        <v>-0.93670315545798788</v>
      </c>
      <c r="D73">
        <f t="shared" si="54"/>
        <v>-1.4314200961003376</v>
      </c>
      <c r="E73">
        <f t="shared" si="54"/>
        <v>-1.1087667156161363</v>
      </c>
      <c r="F73">
        <f t="shared" si="54"/>
        <v>-0.69818603056395157</v>
      </c>
      <c r="G73">
        <f t="shared" si="54"/>
        <v>-0.63615069298459881</v>
      </c>
      <c r="H73">
        <f t="shared" si="54"/>
        <v>-1.1212340733224639</v>
      </c>
      <c r="I73">
        <f t="shared" si="54"/>
        <v>-0.59936427331496045</v>
      </c>
      <c r="J73">
        <f t="shared" si="54"/>
        <v>0.17447165454613289</v>
      </c>
      <c r="K73">
        <f t="shared" si="54"/>
        <v>1.207135989429013</v>
      </c>
      <c r="L73">
        <f t="shared" si="54"/>
        <v>0.9628545542910163</v>
      </c>
      <c r="M73">
        <f t="shared" si="54"/>
        <v>2.8207062635851581</v>
      </c>
      <c r="N73">
        <f t="shared" si="54"/>
        <v>-0.99038002033192063</v>
      </c>
      <c r="O73">
        <f t="shared" si="54"/>
        <v>-0.63452167273619287</v>
      </c>
      <c r="P73">
        <f t="shared" si="54"/>
        <v>-0.88793031256343236</v>
      </c>
      <c r="Q73">
        <f t="shared" si="54"/>
        <v>-1.1003688969383543</v>
      </c>
      <c r="R73">
        <f t="shared" si="54"/>
        <v>0.58383091403324761</v>
      </c>
      <c r="S73">
        <f t="shared" si="54"/>
        <v>1.948411905336497</v>
      </c>
      <c r="T73">
        <f t="shared" si="54"/>
        <v>3.19326390195554</v>
      </c>
      <c r="U73">
        <f t="shared" si="54"/>
        <v>-1.0180511775548062</v>
      </c>
      <c r="V73">
        <f t="shared" si="54"/>
        <v>-0.44877156522624873</v>
      </c>
      <c r="W73">
        <f t="shared" si="54"/>
        <v>6.4610685931107525E-2</v>
      </c>
      <c r="X73">
        <f t="shared" si="54"/>
        <v>0.55294613049552899</v>
      </c>
    </row>
    <row r="74" spans="1:30" x14ac:dyDescent="0.35">
      <c r="A74" t="s">
        <v>23</v>
      </c>
      <c r="B74">
        <f>AVERAGE(B51:B71)</f>
        <v>0.60030804774740087</v>
      </c>
      <c r="C74">
        <f t="shared" ref="C74:X74" si="55">AVERAGE(C51:C71)</f>
        <v>0.63868296266613234</v>
      </c>
      <c r="D74">
        <f t="shared" si="55"/>
        <v>0.54827676927124447</v>
      </c>
      <c r="E74">
        <f t="shared" si="55"/>
        <v>0.64069264069264054</v>
      </c>
      <c r="F74">
        <f t="shared" si="55"/>
        <v>0.62987542205146119</v>
      </c>
      <c r="G74">
        <f t="shared" si="55"/>
        <v>0.65683041138691201</v>
      </c>
      <c r="H74">
        <f t="shared" si="55"/>
        <v>0.60036166365280286</v>
      </c>
      <c r="I74">
        <f t="shared" si="55"/>
        <v>0.62732095490716178</v>
      </c>
      <c r="J74">
        <f t="shared" si="55"/>
        <v>0.68155275927296677</v>
      </c>
      <c r="K74">
        <f t="shared" si="55"/>
        <v>0.72036297036297048</v>
      </c>
      <c r="L74">
        <f t="shared" si="55"/>
        <v>0.75386753686246077</v>
      </c>
      <c r="M74">
        <f t="shared" si="55"/>
        <v>0.72285978103152604</v>
      </c>
      <c r="N74">
        <f t="shared" si="55"/>
        <v>0.64812613897472482</v>
      </c>
      <c r="O74">
        <f t="shared" si="55"/>
        <v>0.70487028381765227</v>
      </c>
      <c r="P74">
        <f t="shared" si="55"/>
        <v>0.51727941176470593</v>
      </c>
      <c r="Q74">
        <f t="shared" si="55"/>
        <v>0.55169312169312168</v>
      </c>
      <c r="R74">
        <f t="shared" si="55"/>
        <v>0.65300405876636369</v>
      </c>
      <c r="S74">
        <f t="shared" si="55"/>
        <v>0.73516762526555779</v>
      </c>
      <c r="T74">
        <f t="shared" si="55"/>
        <v>0.73905016552075375</v>
      </c>
      <c r="U74">
        <f t="shared" si="55"/>
        <v>0.57001708639774162</v>
      </c>
      <c r="V74">
        <f>AVERAGE(V51:V71)</f>
        <v>0.64745120448484905</v>
      </c>
      <c r="W74">
        <f t="shared" si="55"/>
        <v>0.60223660169342064</v>
      </c>
      <c r="X74">
        <f t="shared" si="55"/>
        <v>0.66607033491428858</v>
      </c>
    </row>
    <row r="75" spans="1:30" x14ac:dyDescent="0.35">
      <c r="A75" t="s">
        <v>24</v>
      </c>
      <c r="B75">
        <f>MEDIAN(B51:B71)</f>
        <v>0.66981132075471694</v>
      </c>
      <c r="C75">
        <f t="shared" ref="C75:X75" si="56">MEDIAN(C51:C71)</f>
        <v>0.74474053295932685</v>
      </c>
      <c r="D75">
        <f t="shared" si="56"/>
        <v>0.60220994475138123</v>
      </c>
      <c r="E75">
        <f t="shared" si="56"/>
        <v>0.79644268774703564</v>
      </c>
      <c r="F75">
        <f t="shared" si="56"/>
        <v>0.76039119804400979</v>
      </c>
      <c r="G75">
        <f t="shared" si="56"/>
        <v>0.71688942891859053</v>
      </c>
      <c r="H75">
        <f t="shared" si="56"/>
        <v>0.62025316455696211</v>
      </c>
      <c r="I75">
        <f t="shared" si="56"/>
        <v>0.72148541114058362</v>
      </c>
      <c r="J75">
        <f t="shared" si="56"/>
        <v>0.77202072538860111</v>
      </c>
      <c r="K75">
        <f t="shared" si="56"/>
        <v>0.80769230769230771</v>
      </c>
      <c r="L75">
        <f t="shared" si="56"/>
        <v>0.90482233502538079</v>
      </c>
      <c r="M75">
        <f t="shared" si="56"/>
        <v>0.79778393351800547</v>
      </c>
      <c r="N75">
        <f t="shared" si="56"/>
        <v>0.77537437603993342</v>
      </c>
      <c r="O75">
        <f t="shared" si="56"/>
        <v>0.89473684210526316</v>
      </c>
      <c r="P75">
        <f t="shared" si="56"/>
        <v>0.56188725490196079</v>
      </c>
      <c r="Q75">
        <f t="shared" si="56"/>
        <v>0.54999999999999993</v>
      </c>
      <c r="R75">
        <f t="shared" si="56"/>
        <v>0.68787515006002409</v>
      </c>
      <c r="S75">
        <f t="shared" si="56"/>
        <v>0.84439608269858546</v>
      </c>
      <c r="T75">
        <f t="shared" si="56"/>
        <v>0.78475935828876997</v>
      </c>
      <c r="U75">
        <f t="shared" si="56"/>
        <v>0.54446177847113886</v>
      </c>
      <c r="V75">
        <f>MEDIAN(V51:V71)</f>
        <v>0.73608548483438496</v>
      </c>
      <c r="W75">
        <f>MEDIAN(W51:W71)</f>
        <v>0.69684536545084574</v>
      </c>
      <c r="X75">
        <f t="shared" si="56"/>
        <v>0.76285472303107582</v>
      </c>
    </row>
    <row r="76" spans="1:30" x14ac:dyDescent="0.35">
      <c r="A76" t="s">
        <v>32</v>
      </c>
      <c r="B76">
        <f>(1-B51)/(1-B71)</f>
        <v>0.5660377358490567</v>
      </c>
      <c r="C76">
        <f>(1-C51)/(1-C71)</f>
        <v>0.69144460028050481</v>
      </c>
      <c r="D76">
        <f t="shared" ref="D76:T76" si="57">(1-D51)/(1-D71)</f>
        <v>0.96961325966850831</v>
      </c>
      <c r="E76">
        <f t="shared" si="57"/>
        <v>0.97826086956521741</v>
      </c>
      <c r="F76">
        <f t="shared" si="57"/>
        <v>0.88753056234718819</v>
      </c>
      <c r="G76">
        <f t="shared" si="57"/>
        <v>0.73511543134872415</v>
      </c>
      <c r="H76">
        <f>(1-H71)/(1-H51)</f>
        <v>0.95569620253164567</v>
      </c>
      <c r="I76">
        <f t="shared" si="57"/>
        <v>0.66976127320954904</v>
      </c>
      <c r="J76">
        <f t="shared" si="57"/>
        <v>0.23661485319516395</v>
      </c>
      <c r="K76">
        <f t="shared" si="57"/>
        <v>0.37587412587412583</v>
      </c>
      <c r="L76">
        <f t="shared" si="57"/>
        <v>0.29314720812182737</v>
      </c>
      <c r="M76">
        <f>(1-M71)/(1-M51)</f>
        <v>0.50692520775623273</v>
      </c>
      <c r="N76">
        <f t="shared" si="57"/>
        <v>0.50748752079866877</v>
      </c>
      <c r="O76">
        <f t="shared" si="57"/>
        <v>0.7197724039829303</v>
      </c>
      <c r="P76">
        <f>(1-P71)/(1-P51)</f>
        <v>0.78676470588235292</v>
      </c>
      <c r="Q76">
        <f t="shared" ref="Q76:R76" si="58">(1-Q71)/(1-Q51)</f>
        <v>0.35666666666666658</v>
      </c>
      <c r="R76">
        <f t="shared" si="58"/>
        <v>0.3397358943577431</v>
      </c>
      <c r="S76">
        <f t="shared" si="57"/>
        <v>0.27203482045701843</v>
      </c>
      <c r="T76">
        <f t="shared" si="57"/>
        <v>0.30213903743315518</v>
      </c>
      <c r="U76">
        <f>(1-U71)/(1-U51)</f>
        <v>0.68954758190327614</v>
      </c>
      <c r="V76">
        <f>AVERAGE(B76:U76)</f>
        <v>0.59200849806147793</v>
      </c>
    </row>
    <row r="77" spans="1:30" x14ac:dyDescent="0.35">
      <c r="B77">
        <v>0.5660377358490567</v>
      </c>
      <c r="C77">
        <v>0.69144460028050481</v>
      </c>
      <c r="D77">
        <v>0.96961325966850831</v>
      </c>
      <c r="E77">
        <v>0.97826086956521741</v>
      </c>
      <c r="F77">
        <v>0.88753056234718819</v>
      </c>
      <c r="G77">
        <v>0.73511543134872415</v>
      </c>
      <c r="H77">
        <v>0.95569620253164567</v>
      </c>
      <c r="I77">
        <v>0.66976127320954904</v>
      </c>
      <c r="J77">
        <v>0.23661485319516395</v>
      </c>
      <c r="K77">
        <v>0.37587412587412583</v>
      </c>
      <c r="L77">
        <v>0.29314720812182737</v>
      </c>
      <c r="M77">
        <v>0.50692520775623273</v>
      </c>
      <c r="N77">
        <v>0.50748752079866877</v>
      </c>
      <c r="O77">
        <v>0.7197724039829303</v>
      </c>
      <c r="P77">
        <v>0.78676470588235292</v>
      </c>
      <c r="Q77">
        <v>0.35666666666666658</v>
      </c>
      <c r="R77">
        <v>0.3397358943577431</v>
      </c>
      <c r="S77">
        <v>0.27203482045701843</v>
      </c>
      <c r="T77">
        <v>0.30213903743315518</v>
      </c>
      <c r="U77">
        <v>0.68954758190327614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58B0-5B75-402E-AD02-85909B9519B6}">
  <dimension ref="A1:H23"/>
  <sheetViews>
    <sheetView workbookViewId="0">
      <selection activeCell="F2" sqref="F2:G23"/>
    </sheetView>
  </sheetViews>
  <sheetFormatPr defaultRowHeight="14.5" x14ac:dyDescent="0.35"/>
  <sheetData>
    <row r="1" spans="1:8" x14ac:dyDescent="0.35">
      <c r="A1" t="s">
        <v>0</v>
      </c>
      <c r="C1">
        <v>520264.64238799998</v>
      </c>
      <c r="D1">
        <v>3822006.5671799998</v>
      </c>
      <c r="E1" t="s">
        <v>1</v>
      </c>
      <c r="F1">
        <v>521590.20753900002</v>
      </c>
      <c r="G1">
        <v>3822689.1935399999</v>
      </c>
    </row>
    <row r="2" spans="1:8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  <c r="F2" t="s">
        <v>7</v>
      </c>
      <c r="G2" t="s">
        <v>8</v>
      </c>
      <c r="H2" t="s">
        <v>9</v>
      </c>
    </row>
    <row r="3" spans="1:8" x14ac:dyDescent="0.35">
      <c r="A3">
        <v>0</v>
      </c>
      <c r="B3">
        <f>A3/$A$23</f>
        <v>0</v>
      </c>
      <c r="C3">
        <v>0.246</v>
      </c>
      <c r="D3">
        <v>0.22500000000000001</v>
      </c>
      <c r="E3">
        <v>0.20499999999999999</v>
      </c>
      <c r="H3">
        <f>SKEW(D3:D23)</f>
        <v>-0.24839246055564468</v>
      </c>
    </row>
    <row r="4" spans="1:8" x14ac:dyDescent="0.35">
      <c r="A4">
        <v>71</v>
      </c>
      <c r="B4">
        <f t="shared" ref="B4:B23" si="0">A4/$A$23</f>
        <v>4.9999753522341789E-2</v>
      </c>
      <c r="C4">
        <v>0.27900000000000003</v>
      </c>
      <c r="D4">
        <v>0.249</v>
      </c>
      <c r="E4">
        <v>0.222</v>
      </c>
      <c r="F4">
        <f>D4-D3</f>
        <v>2.3999999999999994E-2</v>
      </c>
      <c r="G4">
        <f>F4/0.05</f>
        <v>0.47999999999999987</v>
      </c>
    </row>
    <row r="5" spans="1:8" x14ac:dyDescent="0.35">
      <c r="A5">
        <v>142.001</v>
      </c>
      <c r="B5">
        <f t="shared" si="0"/>
        <v>0.10000021126656418</v>
      </c>
      <c r="C5">
        <v>0.33500000000000002</v>
      </c>
      <c r="D5">
        <v>0.28799999999999998</v>
      </c>
      <c r="E5">
        <v>0.245</v>
      </c>
      <c r="F5">
        <f t="shared" ref="F5:F23" si="1">D5-D4</f>
        <v>3.8999999999999979E-2</v>
      </c>
      <c r="G5">
        <f t="shared" ref="G5:G23" si="2">F5/0.05</f>
        <v>0.77999999999999958</v>
      </c>
    </row>
    <row r="6" spans="1:8" x14ac:dyDescent="0.35">
      <c r="A6">
        <v>213.001</v>
      </c>
      <c r="B6">
        <f t="shared" si="0"/>
        <v>0.14999996478890595</v>
      </c>
      <c r="C6">
        <v>0.44</v>
      </c>
      <c r="D6">
        <v>0.35199999999999998</v>
      </c>
      <c r="E6">
        <v>0.28599999999999998</v>
      </c>
      <c r="F6">
        <f t="shared" si="1"/>
        <v>6.4000000000000001E-2</v>
      </c>
      <c r="G6">
        <f t="shared" si="2"/>
        <v>1.28</v>
      </c>
    </row>
    <row r="7" spans="1:8" x14ac:dyDescent="0.35">
      <c r="A7">
        <v>284.00099999999998</v>
      </c>
      <c r="B7">
        <f t="shared" si="0"/>
        <v>0.19999971831124774</v>
      </c>
      <c r="C7">
        <v>0.50600000000000001</v>
      </c>
      <c r="D7">
        <v>0.432</v>
      </c>
      <c r="E7">
        <v>0.33500000000000002</v>
      </c>
      <c r="F7">
        <f t="shared" si="1"/>
        <v>8.0000000000000016E-2</v>
      </c>
      <c r="G7">
        <f t="shared" si="2"/>
        <v>1.6000000000000003</v>
      </c>
    </row>
    <row r="8" spans="1:8" x14ac:dyDescent="0.35">
      <c r="A8">
        <v>355.00200000000001</v>
      </c>
      <c r="B8">
        <f t="shared" si="0"/>
        <v>0.25000017605547015</v>
      </c>
      <c r="C8">
        <v>0.58299999999999996</v>
      </c>
      <c r="D8">
        <v>0.51400000000000001</v>
      </c>
      <c r="E8">
        <v>0.42799999999999999</v>
      </c>
      <c r="F8">
        <f t="shared" si="1"/>
        <v>8.2000000000000017E-2</v>
      </c>
      <c r="G8">
        <f t="shared" si="2"/>
        <v>1.6400000000000003</v>
      </c>
    </row>
    <row r="9" spans="1:8" x14ac:dyDescent="0.35">
      <c r="A9">
        <v>426.00200000000001</v>
      </c>
      <c r="B9">
        <f t="shared" si="0"/>
        <v>0.29999992957781191</v>
      </c>
      <c r="C9">
        <v>0.65900000000000003</v>
      </c>
      <c r="D9">
        <v>0.59699999999999998</v>
      </c>
      <c r="E9">
        <v>0.53800000000000003</v>
      </c>
      <c r="F9">
        <f t="shared" si="1"/>
        <v>8.2999999999999963E-2</v>
      </c>
      <c r="G9">
        <f t="shared" si="2"/>
        <v>1.6599999999999993</v>
      </c>
    </row>
    <row r="10" spans="1:8" x14ac:dyDescent="0.35">
      <c r="A10">
        <v>497.00200000000001</v>
      </c>
      <c r="B10">
        <f t="shared" si="0"/>
        <v>0.34999968310015372</v>
      </c>
      <c r="C10">
        <v>0.78900000000000003</v>
      </c>
      <c r="D10">
        <v>0.69699999999999995</v>
      </c>
      <c r="E10">
        <v>0.63300000000000001</v>
      </c>
      <c r="F10">
        <f t="shared" si="1"/>
        <v>9.9999999999999978E-2</v>
      </c>
      <c r="G10">
        <f t="shared" si="2"/>
        <v>1.9999999999999996</v>
      </c>
    </row>
    <row r="11" spans="1:8" x14ac:dyDescent="0.35">
      <c r="A11">
        <v>568.00300000000004</v>
      </c>
      <c r="B11">
        <f t="shared" si="0"/>
        <v>0.40000014084437613</v>
      </c>
      <c r="C11">
        <v>0.80800000000000005</v>
      </c>
      <c r="D11">
        <v>0.749</v>
      </c>
      <c r="E11">
        <v>0.67700000000000005</v>
      </c>
      <c r="F11">
        <f t="shared" si="1"/>
        <v>5.2000000000000046E-2</v>
      </c>
      <c r="G11">
        <f t="shared" si="2"/>
        <v>1.0400000000000009</v>
      </c>
    </row>
    <row r="12" spans="1:8" x14ac:dyDescent="0.35">
      <c r="A12">
        <v>639.00300000000004</v>
      </c>
      <c r="B12">
        <f t="shared" si="0"/>
        <v>0.44999989436671795</v>
      </c>
      <c r="C12">
        <v>0.85899999999999999</v>
      </c>
      <c r="D12">
        <v>0.79300000000000004</v>
      </c>
      <c r="E12">
        <v>0.72799999999999998</v>
      </c>
      <c r="F12">
        <f t="shared" si="1"/>
        <v>4.4000000000000039E-2</v>
      </c>
      <c r="G12">
        <f t="shared" si="2"/>
        <v>0.88000000000000078</v>
      </c>
    </row>
    <row r="13" spans="1:8" x14ac:dyDescent="0.35">
      <c r="A13">
        <v>710.00300000000004</v>
      </c>
      <c r="B13">
        <f t="shared" si="0"/>
        <v>0.49999964788905971</v>
      </c>
      <c r="C13">
        <v>0.89800000000000002</v>
      </c>
      <c r="D13">
        <v>0.84699999999999998</v>
      </c>
      <c r="E13">
        <v>0.78100000000000003</v>
      </c>
      <c r="F13">
        <f t="shared" si="1"/>
        <v>5.3999999999999937E-2</v>
      </c>
      <c r="G13">
        <f t="shared" si="2"/>
        <v>1.0799999999999987</v>
      </c>
    </row>
    <row r="14" spans="1:8" x14ac:dyDescent="0.35">
      <c r="A14">
        <v>781.00400000000002</v>
      </c>
      <c r="B14">
        <f t="shared" si="0"/>
        <v>0.55000010563328205</v>
      </c>
      <c r="C14">
        <v>0.92800000000000005</v>
      </c>
      <c r="D14">
        <v>0.90800000000000003</v>
      </c>
      <c r="E14">
        <v>0.874</v>
      </c>
      <c r="F14">
        <f t="shared" si="1"/>
        <v>6.1000000000000054E-2</v>
      </c>
      <c r="G14">
        <f t="shared" si="2"/>
        <v>1.2200000000000011</v>
      </c>
    </row>
    <row r="15" spans="1:8" x14ac:dyDescent="0.35">
      <c r="A15">
        <v>852.00400000000002</v>
      </c>
      <c r="B15">
        <f t="shared" si="0"/>
        <v>0.59999985915562382</v>
      </c>
      <c r="C15">
        <v>0.96199999999999997</v>
      </c>
      <c r="D15">
        <v>0.92700000000000005</v>
      </c>
      <c r="E15">
        <v>0.90100000000000002</v>
      </c>
      <c r="F15">
        <f t="shared" si="1"/>
        <v>1.9000000000000017E-2</v>
      </c>
      <c r="G15">
        <f t="shared" si="2"/>
        <v>0.38000000000000034</v>
      </c>
    </row>
    <row r="16" spans="1:8" x14ac:dyDescent="0.35">
      <c r="A16">
        <v>923.00400000000002</v>
      </c>
      <c r="B16">
        <f t="shared" si="0"/>
        <v>0.64999961267796569</v>
      </c>
      <c r="C16">
        <v>0.96199999999999997</v>
      </c>
      <c r="D16">
        <v>0.91600000000000004</v>
      </c>
      <c r="E16">
        <v>0.85699999999999998</v>
      </c>
      <c r="F16">
        <f t="shared" si="1"/>
        <v>-1.100000000000001E-2</v>
      </c>
      <c r="G16">
        <f t="shared" si="2"/>
        <v>-0.2200000000000002</v>
      </c>
    </row>
    <row r="17" spans="1:7" x14ac:dyDescent="0.35">
      <c r="A17">
        <v>994.005</v>
      </c>
      <c r="B17">
        <f t="shared" si="0"/>
        <v>0.70000007042218804</v>
      </c>
      <c r="C17">
        <v>0.95</v>
      </c>
      <c r="D17">
        <v>0.874</v>
      </c>
      <c r="E17">
        <v>0.82499999999999996</v>
      </c>
      <c r="F17">
        <f t="shared" si="1"/>
        <v>-4.2000000000000037E-2</v>
      </c>
      <c r="G17">
        <f t="shared" si="2"/>
        <v>-0.84000000000000075</v>
      </c>
    </row>
    <row r="18" spans="1:7" x14ac:dyDescent="0.35">
      <c r="A18">
        <v>1065.0050000000001</v>
      </c>
      <c r="B18">
        <f t="shared" si="0"/>
        <v>0.74999982394452991</v>
      </c>
      <c r="C18">
        <v>0.89100000000000001</v>
      </c>
      <c r="D18">
        <v>0.80900000000000005</v>
      </c>
      <c r="E18">
        <v>0.74099999999999999</v>
      </c>
      <c r="F18">
        <f t="shared" si="1"/>
        <v>-6.4999999999999947E-2</v>
      </c>
      <c r="G18">
        <f t="shared" si="2"/>
        <v>-1.2999999999999989</v>
      </c>
    </row>
    <row r="19" spans="1:7" x14ac:dyDescent="0.35">
      <c r="A19">
        <v>1136.0050000000001</v>
      </c>
      <c r="B19">
        <f t="shared" si="0"/>
        <v>0.79999957746687167</v>
      </c>
      <c r="C19">
        <v>0.80900000000000005</v>
      </c>
      <c r="D19">
        <v>0.73399999999999999</v>
      </c>
      <c r="E19">
        <v>0.63800000000000001</v>
      </c>
      <c r="F19">
        <f t="shared" si="1"/>
        <v>-7.5000000000000067E-2</v>
      </c>
      <c r="G19">
        <f t="shared" si="2"/>
        <v>-1.5000000000000013</v>
      </c>
    </row>
    <row r="20" spans="1:7" x14ac:dyDescent="0.35">
      <c r="A20">
        <v>1207.0060000000001</v>
      </c>
      <c r="B20">
        <f t="shared" si="0"/>
        <v>0.85000003521109402</v>
      </c>
      <c r="C20">
        <v>0.72799999999999998</v>
      </c>
      <c r="D20">
        <v>0.63900000000000001</v>
      </c>
      <c r="E20">
        <v>0.53</v>
      </c>
      <c r="F20">
        <f t="shared" si="1"/>
        <v>-9.4999999999999973E-2</v>
      </c>
      <c r="G20">
        <f t="shared" si="2"/>
        <v>-1.8999999999999995</v>
      </c>
    </row>
    <row r="21" spans="1:7" x14ac:dyDescent="0.35">
      <c r="A21">
        <v>1278.0060000000001</v>
      </c>
      <c r="B21">
        <f t="shared" si="0"/>
        <v>0.89999978873343589</v>
      </c>
      <c r="C21">
        <v>0.59799999999999998</v>
      </c>
      <c r="D21">
        <v>0.49</v>
      </c>
      <c r="E21">
        <v>0.38300000000000001</v>
      </c>
      <c r="F21">
        <f t="shared" si="1"/>
        <v>-0.14900000000000002</v>
      </c>
      <c r="G21">
        <f t="shared" si="2"/>
        <v>-2.9800000000000004</v>
      </c>
    </row>
    <row r="22" spans="1:7" x14ac:dyDescent="0.35">
      <c r="A22">
        <v>1349.0060000000001</v>
      </c>
      <c r="B22">
        <f t="shared" si="0"/>
        <v>0.94999954225577765</v>
      </c>
      <c r="C22">
        <v>0.45900000000000002</v>
      </c>
      <c r="D22">
        <v>0.35599999999999998</v>
      </c>
      <c r="E22">
        <v>0.252</v>
      </c>
      <c r="F22">
        <f t="shared" si="1"/>
        <v>-0.13400000000000001</v>
      </c>
      <c r="G22">
        <f t="shared" si="2"/>
        <v>-2.68</v>
      </c>
    </row>
    <row r="23" spans="1:7" x14ac:dyDescent="0.35">
      <c r="A23">
        <v>1420.0070000000001</v>
      </c>
      <c r="B23">
        <f t="shared" si="0"/>
        <v>1</v>
      </c>
      <c r="C23">
        <v>0.29199999999999998</v>
      </c>
      <c r="D23">
        <v>0.20300000000000001</v>
      </c>
      <c r="E23">
        <v>0.13700000000000001</v>
      </c>
      <c r="F23">
        <f t="shared" si="1"/>
        <v>-0.15299999999999997</v>
      </c>
      <c r="G23">
        <f t="shared" si="2"/>
        <v>-3.0599999999999992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5C85-7292-41C0-97DD-3C3E750896E8}">
  <dimension ref="A1:G23"/>
  <sheetViews>
    <sheetView workbookViewId="0">
      <selection activeCell="F2" sqref="F2:G23"/>
    </sheetView>
  </sheetViews>
  <sheetFormatPr defaultRowHeight="14.5" x14ac:dyDescent="0.35"/>
  <sheetData>
    <row r="1" spans="1:7" x14ac:dyDescent="0.35">
      <c r="A1" t="s">
        <v>0</v>
      </c>
      <c r="C1">
        <v>521713.42736199999</v>
      </c>
      <c r="D1">
        <v>3822241.6351299998</v>
      </c>
      <c r="E1" t="s">
        <v>1</v>
      </c>
      <c r="F1">
        <v>523126.30518800003</v>
      </c>
      <c r="G1">
        <v>3819823.3386300001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0.77</v>
      </c>
      <c r="D3">
        <v>0.46700000000000003</v>
      </c>
      <c r="E3">
        <v>0.14499999999999999</v>
      </c>
    </row>
    <row r="4" spans="1:7" x14ac:dyDescent="0.35">
      <c r="A4">
        <v>133.37100000000001</v>
      </c>
      <c r="C4">
        <v>0.84399999999999997</v>
      </c>
      <c r="D4">
        <v>0.57099999999999995</v>
      </c>
      <c r="E4">
        <v>0.255</v>
      </c>
      <c r="F4">
        <f>D4-D3</f>
        <v>0.10399999999999993</v>
      </c>
      <c r="G4">
        <f>F4/0.05</f>
        <v>2.0799999999999983</v>
      </c>
    </row>
    <row r="5" spans="1:7" x14ac:dyDescent="0.35">
      <c r="A5">
        <v>266.74099999999999</v>
      </c>
      <c r="C5">
        <v>0.85099999999999998</v>
      </c>
      <c r="D5">
        <v>0.63600000000000001</v>
      </c>
      <c r="E5">
        <v>0.379</v>
      </c>
      <c r="F5">
        <f t="shared" ref="F5:F23" si="0">D5-D4</f>
        <v>6.5000000000000058E-2</v>
      </c>
      <c r="G5">
        <f t="shared" ref="G5:G23" si="1">F5/0.05</f>
        <v>1.3000000000000012</v>
      </c>
    </row>
    <row r="6" spans="1:7" x14ac:dyDescent="0.35">
      <c r="A6">
        <v>400.11200000000002</v>
      </c>
      <c r="C6">
        <v>0.84299999999999997</v>
      </c>
      <c r="D6">
        <v>0.624</v>
      </c>
      <c r="E6">
        <v>0.42</v>
      </c>
      <c r="F6">
        <f t="shared" si="0"/>
        <v>-1.2000000000000011E-2</v>
      </c>
      <c r="G6">
        <f t="shared" si="1"/>
        <v>-0.24000000000000021</v>
      </c>
    </row>
    <row r="7" spans="1:7" x14ac:dyDescent="0.35">
      <c r="A7">
        <v>533.48199999999997</v>
      </c>
      <c r="C7">
        <v>0.78600000000000003</v>
      </c>
      <c r="D7">
        <v>0.60499999999999998</v>
      </c>
      <c r="E7">
        <v>0.48599999999999999</v>
      </c>
      <c r="F7">
        <f t="shared" si="0"/>
        <v>-1.9000000000000017E-2</v>
      </c>
      <c r="G7">
        <f t="shared" si="1"/>
        <v>-0.38000000000000034</v>
      </c>
    </row>
    <row r="8" spans="1:7" x14ac:dyDescent="0.35">
      <c r="A8">
        <v>666.85299999999995</v>
      </c>
      <c r="C8">
        <v>0.75700000000000001</v>
      </c>
      <c r="D8">
        <v>0.66300000000000003</v>
      </c>
      <c r="E8">
        <v>0.504</v>
      </c>
      <c r="F8">
        <f t="shared" si="0"/>
        <v>5.8000000000000052E-2</v>
      </c>
      <c r="G8">
        <f t="shared" si="1"/>
        <v>1.160000000000001</v>
      </c>
    </row>
    <row r="9" spans="1:7" x14ac:dyDescent="0.35">
      <c r="A9">
        <v>800.22400000000005</v>
      </c>
      <c r="C9">
        <v>0.82399999999999995</v>
      </c>
      <c r="D9">
        <v>0.7</v>
      </c>
      <c r="E9">
        <v>0.56100000000000005</v>
      </c>
      <c r="F9">
        <f t="shared" si="0"/>
        <v>3.6999999999999922E-2</v>
      </c>
      <c r="G9">
        <f t="shared" si="1"/>
        <v>0.73999999999999844</v>
      </c>
    </row>
    <row r="10" spans="1:7" x14ac:dyDescent="0.35">
      <c r="A10">
        <v>933.59400000000005</v>
      </c>
      <c r="C10">
        <v>0.879</v>
      </c>
      <c r="D10">
        <v>0.81499999999999995</v>
      </c>
      <c r="E10">
        <v>0.65800000000000003</v>
      </c>
      <c r="F10">
        <f t="shared" si="0"/>
        <v>0.11499999999999999</v>
      </c>
      <c r="G10">
        <f t="shared" si="1"/>
        <v>2.2999999999999998</v>
      </c>
    </row>
    <row r="11" spans="1:7" x14ac:dyDescent="0.35">
      <c r="A11">
        <v>1066.9649999999999</v>
      </c>
      <c r="C11">
        <v>0.89600000000000002</v>
      </c>
      <c r="D11">
        <v>0.80300000000000005</v>
      </c>
      <c r="E11">
        <v>0.66800000000000004</v>
      </c>
      <c r="F11">
        <f t="shared" si="0"/>
        <v>-1.19999999999999E-2</v>
      </c>
      <c r="G11">
        <f t="shared" si="1"/>
        <v>-0.23999999999999799</v>
      </c>
    </row>
    <row r="12" spans="1:7" x14ac:dyDescent="0.35">
      <c r="A12">
        <v>1200.335</v>
      </c>
      <c r="C12">
        <v>0.74099999999999999</v>
      </c>
      <c r="D12">
        <v>0.68899999999999995</v>
      </c>
      <c r="E12">
        <v>0.624</v>
      </c>
      <c r="F12">
        <f t="shared" si="0"/>
        <v>-0.1140000000000001</v>
      </c>
      <c r="G12">
        <f t="shared" si="1"/>
        <v>-2.280000000000002</v>
      </c>
    </row>
    <row r="13" spans="1:7" x14ac:dyDescent="0.35">
      <c r="A13">
        <v>1333.7059999999999</v>
      </c>
      <c r="C13">
        <v>0.81399999999999995</v>
      </c>
      <c r="D13">
        <v>0.753</v>
      </c>
      <c r="E13">
        <v>0.69699999999999995</v>
      </c>
      <c r="F13">
        <f t="shared" si="0"/>
        <v>6.4000000000000057E-2</v>
      </c>
      <c r="G13">
        <f t="shared" si="1"/>
        <v>1.2800000000000011</v>
      </c>
    </row>
    <row r="14" spans="1:7" x14ac:dyDescent="0.35">
      <c r="A14">
        <v>1467.076</v>
      </c>
      <c r="C14">
        <v>0.79300000000000004</v>
      </c>
      <c r="D14">
        <v>0.70199999999999996</v>
      </c>
      <c r="E14">
        <v>0.59099999999999997</v>
      </c>
      <c r="F14">
        <f t="shared" si="0"/>
        <v>-5.1000000000000045E-2</v>
      </c>
      <c r="G14">
        <f t="shared" si="1"/>
        <v>-1.0200000000000009</v>
      </c>
    </row>
    <row r="15" spans="1:7" x14ac:dyDescent="0.35">
      <c r="A15">
        <v>1600.4469999999999</v>
      </c>
      <c r="C15">
        <v>0.64200000000000002</v>
      </c>
      <c r="D15">
        <v>0.60899999999999999</v>
      </c>
      <c r="E15">
        <v>0.53500000000000003</v>
      </c>
      <c r="F15">
        <f t="shared" si="0"/>
        <v>-9.2999999999999972E-2</v>
      </c>
      <c r="G15">
        <f t="shared" si="1"/>
        <v>-1.8599999999999994</v>
      </c>
    </row>
    <row r="16" spans="1:7" x14ac:dyDescent="0.35">
      <c r="A16">
        <v>1733.818</v>
      </c>
      <c r="C16">
        <v>0.76200000000000001</v>
      </c>
      <c r="D16">
        <v>0.59299999999999997</v>
      </c>
      <c r="E16">
        <v>0.495</v>
      </c>
      <c r="F16">
        <f t="shared" si="0"/>
        <v>-1.6000000000000014E-2</v>
      </c>
      <c r="G16">
        <f t="shared" si="1"/>
        <v>-0.32000000000000028</v>
      </c>
    </row>
    <row r="17" spans="1:7" x14ac:dyDescent="0.35">
      <c r="A17">
        <v>1867.1880000000001</v>
      </c>
      <c r="C17">
        <v>0.80600000000000005</v>
      </c>
      <c r="D17">
        <v>0.67500000000000004</v>
      </c>
      <c r="E17">
        <v>0.504</v>
      </c>
      <c r="F17">
        <f t="shared" si="0"/>
        <v>8.2000000000000073E-2</v>
      </c>
      <c r="G17">
        <f t="shared" si="1"/>
        <v>1.6400000000000015</v>
      </c>
    </row>
    <row r="18" spans="1:7" x14ac:dyDescent="0.35">
      <c r="A18">
        <v>2000.559</v>
      </c>
      <c r="C18">
        <v>0.74099999999999999</v>
      </c>
      <c r="D18">
        <v>0.626</v>
      </c>
      <c r="E18">
        <v>0.49099999999999999</v>
      </c>
      <c r="F18">
        <f t="shared" si="0"/>
        <v>-4.9000000000000044E-2</v>
      </c>
      <c r="G18">
        <f t="shared" si="1"/>
        <v>-0.98000000000000087</v>
      </c>
    </row>
    <row r="19" spans="1:7" x14ac:dyDescent="0.35">
      <c r="A19">
        <v>2133.9290000000001</v>
      </c>
      <c r="C19">
        <v>0.59899999999999998</v>
      </c>
      <c r="D19">
        <v>0.44600000000000001</v>
      </c>
      <c r="E19">
        <v>0.27100000000000002</v>
      </c>
      <c r="F19">
        <f t="shared" si="0"/>
        <v>-0.18</v>
      </c>
      <c r="G19">
        <f t="shared" si="1"/>
        <v>-3.5999999999999996</v>
      </c>
    </row>
    <row r="20" spans="1:7" x14ac:dyDescent="0.35">
      <c r="A20">
        <v>2267.3000000000002</v>
      </c>
      <c r="C20">
        <v>0.39600000000000002</v>
      </c>
      <c r="D20">
        <v>0.252</v>
      </c>
      <c r="E20">
        <v>0.14099999999999999</v>
      </c>
      <c r="F20">
        <f t="shared" si="0"/>
        <v>-0.19400000000000001</v>
      </c>
      <c r="G20">
        <f t="shared" si="1"/>
        <v>-3.88</v>
      </c>
    </row>
    <row r="21" spans="1:7" x14ac:dyDescent="0.35">
      <c r="A21">
        <v>2400.6709999999998</v>
      </c>
      <c r="C21">
        <v>0.17399999999999999</v>
      </c>
      <c r="D21">
        <v>0.115</v>
      </c>
      <c r="E21">
        <v>8.3000000000000004E-2</v>
      </c>
      <c r="F21">
        <f t="shared" si="0"/>
        <v>-0.13700000000000001</v>
      </c>
      <c r="G21">
        <f t="shared" si="1"/>
        <v>-2.74</v>
      </c>
    </row>
    <row r="22" spans="1:7" x14ac:dyDescent="0.35">
      <c r="A22">
        <v>2534.0410000000002</v>
      </c>
      <c r="C22">
        <v>0.106</v>
      </c>
      <c r="D22">
        <v>0.08</v>
      </c>
      <c r="E22">
        <v>4.7E-2</v>
      </c>
      <c r="F22">
        <f t="shared" si="0"/>
        <v>-3.5000000000000003E-2</v>
      </c>
      <c r="G22">
        <f t="shared" si="1"/>
        <v>-0.70000000000000007</v>
      </c>
    </row>
    <row r="23" spans="1:7" x14ac:dyDescent="0.35">
      <c r="A23">
        <v>2667.4119999999998</v>
      </c>
      <c r="C23">
        <v>9.4E-2</v>
      </c>
      <c r="D23">
        <v>5.1999999999999998E-2</v>
      </c>
      <c r="E23">
        <v>2.9000000000000001E-2</v>
      </c>
      <c r="F23">
        <f t="shared" si="0"/>
        <v>-2.8000000000000004E-2</v>
      </c>
      <c r="G23">
        <f t="shared" si="1"/>
        <v>-0.56000000000000005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66B6D-F1CF-4EE6-9B88-7B15F3D3140A}">
  <dimension ref="A1:G23"/>
  <sheetViews>
    <sheetView workbookViewId="0">
      <selection activeCell="G3" sqref="G3:G23"/>
    </sheetView>
  </sheetViews>
  <sheetFormatPr defaultRowHeight="14.5" x14ac:dyDescent="0.35"/>
  <sheetData>
    <row r="1" spans="1:7" x14ac:dyDescent="0.35">
      <c r="A1" t="s">
        <v>0</v>
      </c>
      <c r="C1">
        <v>521722.02633700002</v>
      </c>
      <c r="D1">
        <v>3820914.74706</v>
      </c>
      <c r="E1" t="s">
        <v>1</v>
      </c>
      <c r="F1">
        <v>522751.25756300002</v>
      </c>
      <c r="G1">
        <v>3821500.8003199999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0.34300000000000003</v>
      </c>
      <c r="D3">
        <v>0.28000000000000003</v>
      </c>
      <c r="E3">
        <v>0.20899999999999999</v>
      </c>
    </row>
    <row r="4" spans="1:7" x14ac:dyDescent="0.35">
      <c r="A4">
        <v>56.399000000000001</v>
      </c>
      <c r="C4">
        <v>0.42399999999999999</v>
      </c>
      <c r="D4">
        <v>0.32</v>
      </c>
      <c r="E4">
        <v>0.219</v>
      </c>
      <c r="F4">
        <f>D4-D3</f>
        <v>3.999999999999998E-2</v>
      </c>
      <c r="G4">
        <f>F4/0.05</f>
        <v>0.7999999999999996</v>
      </c>
    </row>
    <row r="5" spans="1:7" x14ac:dyDescent="0.35">
      <c r="A5">
        <v>112.79900000000001</v>
      </c>
      <c r="C5">
        <v>0.51</v>
      </c>
      <c r="D5">
        <v>0.41299999999999998</v>
      </c>
      <c r="E5">
        <v>0.29399999999999998</v>
      </c>
      <c r="F5">
        <f t="shared" ref="F5:F23" si="0">D5-D4</f>
        <v>9.2999999999999972E-2</v>
      </c>
      <c r="G5">
        <f t="shared" ref="G5:G23" si="1">F5/0.05</f>
        <v>1.8599999999999994</v>
      </c>
    </row>
    <row r="6" spans="1:7" x14ac:dyDescent="0.35">
      <c r="A6">
        <v>169.19800000000001</v>
      </c>
      <c r="C6">
        <v>0.57499999999999996</v>
      </c>
      <c r="D6">
        <v>0.45500000000000002</v>
      </c>
      <c r="E6">
        <v>0.36599999999999999</v>
      </c>
      <c r="F6">
        <f t="shared" si="0"/>
        <v>4.2000000000000037E-2</v>
      </c>
      <c r="G6">
        <f t="shared" si="1"/>
        <v>0.84000000000000075</v>
      </c>
    </row>
    <row r="7" spans="1:7" x14ac:dyDescent="0.35">
      <c r="A7">
        <v>225.59800000000001</v>
      </c>
      <c r="C7">
        <v>0.64900000000000002</v>
      </c>
      <c r="D7">
        <v>0.51600000000000001</v>
      </c>
      <c r="E7">
        <v>0.40699999999999997</v>
      </c>
      <c r="F7">
        <f t="shared" si="0"/>
        <v>6.0999999999999999E-2</v>
      </c>
      <c r="G7">
        <f t="shared" si="1"/>
        <v>1.22</v>
      </c>
    </row>
    <row r="8" spans="1:7" x14ac:dyDescent="0.35">
      <c r="A8">
        <v>281.99700000000001</v>
      </c>
      <c r="C8">
        <v>0.71199999999999997</v>
      </c>
      <c r="D8">
        <v>0.61299999999999999</v>
      </c>
      <c r="E8">
        <v>0.47499999999999998</v>
      </c>
      <c r="F8">
        <f t="shared" si="0"/>
        <v>9.6999999999999975E-2</v>
      </c>
      <c r="G8">
        <f t="shared" si="1"/>
        <v>1.9399999999999995</v>
      </c>
    </row>
    <row r="9" spans="1:7" x14ac:dyDescent="0.35">
      <c r="A9">
        <v>338.39699999999999</v>
      </c>
      <c r="C9">
        <v>0.80600000000000005</v>
      </c>
      <c r="D9">
        <v>0.68300000000000005</v>
      </c>
      <c r="E9">
        <v>0.52</v>
      </c>
      <c r="F9">
        <f t="shared" si="0"/>
        <v>7.0000000000000062E-2</v>
      </c>
      <c r="G9">
        <f t="shared" si="1"/>
        <v>1.4000000000000012</v>
      </c>
    </row>
    <row r="10" spans="1:7" x14ac:dyDescent="0.35">
      <c r="A10">
        <v>394.79599999999999</v>
      </c>
      <c r="C10">
        <v>0.82899999999999996</v>
      </c>
      <c r="D10">
        <v>0.72099999999999997</v>
      </c>
      <c r="E10">
        <v>0.54400000000000004</v>
      </c>
      <c r="F10">
        <f t="shared" si="0"/>
        <v>3.7999999999999923E-2</v>
      </c>
      <c r="G10">
        <f t="shared" si="1"/>
        <v>0.75999999999999845</v>
      </c>
    </row>
    <row r="11" spans="1:7" x14ac:dyDescent="0.35">
      <c r="A11">
        <v>451.19499999999999</v>
      </c>
      <c r="C11">
        <v>0.84099999999999997</v>
      </c>
      <c r="D11">
        <v>0.73599999999999999</v>
      </c>
      <c r="E11">
        <v>0.56200000000000006</v>
      </c>
      <c r="F11">
        <f t="shared" si="0"/>
        <v>1.5000000000000013E-2</v>
      </c>
      <c r="G11">
        <f t="shared" si="1"/>
        <v>0.30000000000000027</v>
      </c>
    </row>
    <row r="12" spans="1:7" x14ac:dyDescent="0.35">
      <c r="A12">
        <v>507.59500000000003</v>
      </c>
      <c r="C12">
        <v>0.875</v>
      </c>
      <c r="D12">
        <v>0.75800000000000001</v>
      </c>
      <c r="E12">
        <v>0.58299999999999996</v>
      </c>
      <c r="F12">
        <f t="shared" si="0"/>
        <v>2.200000000000002E-2</v>
      </c>
      <c r="G12">
        <f t="shared" si="1"/>
        <v>0.44000000000000039</v>
      </c>
    </row>
    <row r="13" spans="1:7" x14ac:dyDescent="0.35">
      <c r="A13">
        <v>563.99400000000003</v>
      </c>
      <c r="C13">
        <v>0.89600000000000002</v>
      </c>
      <c r="D13">
        <v>0.77100000000000002</v>
      </c>
      <c r="E13">
        <v>0.622</v>
      </c>
      <c r="F13">
        <f t="shared" si="0"/>
        <v>1.3000000000000012E-2</v>
      </c>
      <c r="G13">
        <f t="shared" si="1"/>
        <v>0.26000000000000023</v>
      </c>
    </row>
    <row r="14" spans="1:7" x14ac:dyDescent="0.35">
      <c r="A14">
        <v>620.39400000000001</v>
      </c>
      <c r="C14">
        <v>0.89400000000000002</v>
      </c>
      <c r="D14">
        <v>0.77500000000000002</v>
      </c>
      <c r="E14">
        <v>0.64200000000000002</v>
      </c>
      <c r="F14">
        <f t="shared" si="0"/>
        <v>4.0000000000000036E-3</v>
      </c>
      <c r="G14">
        <f t="shared" si="1"/>
        <v>8.0000000000000071E-2</v>
      </c>
    </row>
    <row r="15" spans="1:7" x14ac:dyDescent="0.35">
      <c r="A15">
        <v>676.79300000000001</v>
      </c>
      <c r="C15">
        <v>0.85899999999999999</v>
      </c>
      <c r="D15">
        <v>0.77400000000000002</v>
      </c>
      <c r="E15">
        <v>0.66400000000000003</v>
      </c>
      <c r="F15">
        <f t="shared" si="0"/>
        <v>-1.0000000000000009E-3</v>
      </c>
      <c r="G15">
        <f t="shared" si="1"/>
        <v>-2.0000000000000018E-2</v>
      </c>
    </row>
    <row r="16" spans="1:7" x14ac:dyDescent="0.35">
      <c r="A16">
        <v>733.19299999999998</v>
      </c>
      <c r="C16">
        <v>0.83499999999999996</v>
      </c>
      <c r="D16">
        <v>0.754</v>
      </c>
      <c r="E16">
        <v>0.69599999999999995</v>
      </c>
      <c r="F16">
        <f t="shared" si="0"/>
        <v>-2.0000000000000018E-2</v>
      </c>
      <c r="G16">
        <f t="shared" si="1"/>
        <v>-0.40000000000000036</v>
      </c>
    </row>
    <row r="17" spans="1:7" x14ac:dyDescent="0.35">
      <c r="A17">
        <v>789.59199999999998</v>
      </c>
      <c r="C17">
        <v>0.79800000000000004</v>
      </c>
      <c r="D17">
        <v>0.75700000000000001</v>
      </c>
      <c r="E17">
        <v>0.71</v>
      </c>
      <c r="F17">
        <f t="shared" si="0"/>
        <v>3.0000000000000027E-3</v>
      </c>
      <c r="G17">
        <f t="shared" si="1"/>
        <v>6.0000000000000053E-2</v>
      </c>
    </row>
    <row r="18" spans="1:7" x14ac:dyDescent="0.35">
      <c r="A18">
        <v>845.99199999999996</v>
      </c>
      <c r="C18">
        <v>0.77500000000000002</v>
      </c>
      <c r="D18">
        <v>0.73099999999999998</v>
      </c>
      <c r="E18">
        <v>0.64800000000000002</v>
      </c>
      <c r="F18">
        <f t="shared" si="0"/>
        <v>-2.6000000000000023E-2</v>
      </c>
      <c r="G18">
        <f t="shared" si="1"/>
        <v>-0.52000000000000046</v>
      </c>
    </row>
    <row r="19" spans="1:7" x14ac:dyDescent="0.35">
      <c r="A19">
        <v>902.39099999999996</v>
      </c>
      <c r="C19">
        <v>0.74099999999999999</v>
      </c>
      <c r="D19">
        <v>0.67200000000000004</v>
      </c>
      <c r="E19">
        <v>0.52300000000000002</v>
      </c>
      <c r="F19">
        <f t="shared" si="0"/>
        <v>-5.8999999999999941E-2</v>
      </c>
      <c r="G19">
        <f t="shared" si="1"/>
        <v>-1.1799999999999988</v>
      </c>
    </row>
    <row r="20" spans="1:7" x14ac:dyDescent="0.35">
      <c r="A20">
        <v>958.79</v>
      </c>
      <c r="C20">
        <v>0.69799999999999995</v>
      </c>
      <c r="D20">
        <v>0.58799999999999997</v>
      </c>
      <c r="E20">
        <v>0.35399999999999998</v>
      </c>
      <c r="F20">
        <f t="shared" si="0"/>
        <v>-8.4000000000000075E-2</v>
      </c>
      <c r="G20">
        <f t="shared" si="1"/>
        <v>-1.6800000000000015</v>
      </c>
    </row>
    <row r="21" spans="1:7" x14ac:dyDescent="0.35">
      <c r="A21">
        <v>1015.19</v>
      </c>
      <c r="C21">
        <v>0.63200000000000001</v>
      </c>
      <c r="D21">
        <v>0.48599999999999999</v>
      </c>
      <c r="E21">
        <v>0.23699999999999999</v>
      </c>
      <c r="F21">
        <f t="shared" si="0"/>
        <v>-0.10199999999999998</v>
      </c>
      <c r="G21">
        <f t="shared" si="1"/>
        <v>-2.0399999999999996</v>
      </c>
    </row>
    <row r="22" spans="1:7" x14ac:dyDescent="0.35">
      <c r="A22">
        <v>1071.5889999999999</v>
      </c>
      <c r="C22">
        <v>0.54</v>
      </c>
      <c r="D22">
        <v>0.38500000000000001</v>
      </c>
      <c r="E22">
        <v>0.188</v>
      </c>
      <c r="F22">
        <f t="shared" si="0"/>
        <v>-0.10099999999999998</v>
      </c>
      <c r="G22">
        <f t="shared" si="1"/>
        <v>-2.0199999999999996</v>
      </c>
    </row>
    <row r="23" spans="1:7" x14ac:dyDescent="0.35">
      <c r="A23">
        <v>1127.989</v>
      </c>
      <c r="C23">
        <v>0.437</v>
      </c>
      <c r="D23">
        <v>0.26900000000000002</v>
      </c>
      <c r="E23">
        <v>0.114</v>
      </c>
      <c r="F23">
        <f t="shared" si="0"/>
        <v>-0.11599999999999999</v>
      </c>
      <c r="G23">
        <f t="shared" si="1"/>
        <v>-2.3199999999999998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1EF4-ED99-455E-8DC2-E5A11A67C984}">
  <dimension ref="A1:G23"/>
  <sheetViews>
    <sheetView workbookViewId="0">
      <selection activeCell="F2" sqref="F2:G23"/>
    </sheetView>
  </sheetViews>
  <sheetFormatPr defaultRowHeight="14.5" x14ac:dyDescent="0.35"/>
  <sheetData>
    <row r="1" spans="1:7" x14ac:dyDescent="0.35">
      <c r="A1" t="s">
        <v>0</v>
      </c>
      <c r="C1">
        <v>526868.314579</v>
      </c>
      <c r="D1">
        <v>3805553.5889599998</v>
      </c>
      <c r="E1" t="s">
        <v>1</v>
      </c>
      <c r="F1">
        <v>528995.56883300003</v>
      </c>
      <c r="G1">
        <v>3802240.9989999998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0.373</v>
      </c>
      <c r="D3">
        <v>0.27400000000000002</v>
      </c>
      <c r="E3">
        <v>7.0999999999999994E-2</v>
      </c>
    </row>
    <row r="4" spans="1:7" x14ac:dyDescent="0.35">
      <c r="A4">
        <v>187.46700000000001</v>
      </c>
      <c r="C4">
        <v>0.442</v>
      </c>
      <c r="D4">
        <v>0.34899999999999998</v>
      </c>
      <c r="E4">
        <v>0.12</v>
      </c>
      <c r="F4">
        <f>D4-D3</f>
        <v>7.4999999999999956E-2</v>
      </c>
      <c r="G4">
        <f>F4/0.05</f>
        <v>1.4999999999999991</v>
      </c>
    </row>
    <row r="5" spans="1:7" x14ac:dyDescent="0.35">
      <c r="A5">
        <v>374.93400000000003</v>
      </c>
      <c r="C5">
        <v>0.40699999999999997</v>
      </c>
      <c r="D5">
        <v>0.222</v>
      </c>
      <c r="E5">
        <v>0.114</v>
      </c>
      <c r="F5">
        <f t="shared" ref="F5:F23" si="0">D5-D4</f>
        <v>-0.12699999999999997</v>
      </c>
      <c r="G5">
        <f t="shared" ref="G5:G23" si="1">F5/0.05</f>
        <v>-2.5399999999999991</v>
      </c>
    </row>
    <row r="6" spans="1:7" x14ac:dyDescent="0.35">
      <c r="A6">
        <v>562.40099999999995</v>
      </c>
      <c r="C6">
        <v>0.64800000000000002</v>
      </c>
      <c r="D6">
        <v>0.437</v>
      </c>
      <c r="E6">
        <v>0.182</v>
      </c>
      <c r="F6">
        <f t="shared" si="0"/>
        <v>0.215</v>
      </c>
      <c r="G6">
        <f t="shared" si="1"/>
        <v>4.3</v>
      </c>
    </row>
    <row r="7" spans="1:7" x14ac:dyDescent="0.35">
      <c r="A7">
        <v>749.86800000000005</v>
      </c>
      <c r="C7">
        <v>0.80700000000000005</v>
      </c>
      <c r="D7">
        <v>0.624</v>
      </c>
      <c r="E7">
        <v>0.41799999999999998</v>
      </c>
      <c r="F7">
        <f t="shared" si="0"/>
        <v>0.187</v>
      </c>
      <c r="G7">
        <f t="shared" si="1"/>
        <v>3.7399999999999998</v>
      </c>
    </row>
    <row r="8" spans="1:7" x14ac:dyDescent="0.35">
      <c r="A8">
        <v>937.33500000000004</v>
      </c>
      <c r="C8">
        <v>0.89400000000000002</v>
      </c>
      <c r="D8">
        <v>0.8</v>
      </c>
      <c r="E8">
        <v>0.625</v>
      </c>
      <c r="F8">
        <f t="shared" si="0"/>
        <v>0.17600000000000005</v>
      </c>
      <c r="G8">
        <f t="shared" si="1"/>
        <v>3.5200000000000009</v>
      </c>
    </row>
    <row r="9" spans="1:7" x14ac:dyDescent="0.35">
      <c r="A9">
        <v>1124.8019999999999</v>
      </c>
      <c r="C9">
        <v>0.95499999999999996</v>
      </c>
      <c r="D9">
        <v>0.90500000000000003</v>
      </c>
      <c r="E9">
        <v>0.78200000000000003</v>
      </c>
      <c r="F9">
        <f t="shared" si="0"/>
        <v>0.10499999999999998</v>
      </c>
      <c r="G9">
        <f t="shared" si="1"/>
        <v>2.0999999999999996</v>
      </c>
    </row>
    <row r="10" spans="1:7" x14ac:dyDescent="0.35">
      <c r="A10">
        <v>1312.27</v>
      </c>
      <c r="C10">
        <v>0.95499999999999996</v>
      </c>
      <c r="D10">
        <v>0.89200000000000002</v>
      </c>
      <c r="E10">
        <v>0.80900000000000005</v>
      </c>
      <c r="F10">
        <f t="shared" si="0"/>
        <v>-1.3000000000000012E-2</v>
      </c>
      <c r="G10">
        <f t="shared" si="1"/>
        <v>-0.26000000000000023</v>
      </c>
    </row>
    <row r="11" spans="1:7" x14ac:dyDescent="0.35">
      <c r="A11">
        <v>1499.7370000000001</v>
      </c>
      <c r="C11">
        <v>0.97099999999999997</v>
      </c>
      <c r="D11">
        <v>0.91200000000000003</v>
      </c>
      <c r="E11">
        <v>0.83</v>
      </c>
      <c r="F11">
        <f t="shared" si="0"/>
        <v>2.0000000000000018E-2</v>
      </c>
      <c r="G11">
        <f t="shared" si="1"/>
        <v>0.40000000000000036</v>
      </c>
    </row>
    <row r="12" spans="1:7" x14ac:dyDescent="0.35">
      <c r="A12">
        <v>1687.204</v>
      </c>
      <c r="C12">
        <v>0.96399999999999997</v>
      </c>
      <c r="D12">
        <v>0.93899999999999995</v>
      </c>
      <c r="E12">
        <v>0.88700000000000001</v>
      </c>
      <c r="F12">
        <f t="shared" si="0"/>
        <v>2.6999999999999913E-2</v>
      </c>
      <c r="G12">
        <f t="shared" si="1"/>
        <v>0.53999999999999826</v>
      </c>
    </row>
    <row r="13" spans="1:7" x14ac:dyDescent="0.35">
      <c r="A13">
        <v>1874.671</v>
      </c>
      <c r="C13">
        <v>0.95499999999999996</v>
      </c>
      <c r="D13">
        <v>0.93300000000000005</v>
      </c>
      <c r="E13">
        <v>0.89200000000000002</v>
      </c>
      <c r="F13">
        <f t="shared" si="0"/>
        <v>-5.9999999999998943E-3</v>
      </c>
      <c r="G13">
        <f t="shared" si="1"/>
        <v>-0.11999999999999789</v>
      </c>
    </row>
    <row r="14" spans="1:7" x14ac:dyDescent="0.35">
      <c r="A14">
        <v>2062.1379999999999</v>
      </c>
      <c r="C14">
        <v>0.93</v>
      </c>
      <c r="D14">
        <v>0.89200000000000002</v>
      </c>
      <c r="E14">
        <v>0.84</v>
      </c>
      <c r="F14">
        <f t="shared" si="0"/>
        <v>-4.1000000000000036E-2</v>
      </c>
      <c r="G14">
        <f t="shared" si="1"/>
        <v>-0.82000000000000073</v>
      </c>
    </row>
    <row r="15" spans="1:7" x14ac:dyDescent="0.35">
      <c r="A15">
        <v>2249.605</v>
      </c>
      <c r="C15">
        <v>0.91500000000000004</v>
      </c>
      <c r="D15">
        <v>0.88600000000000001</v>
      </c>
      <c r="E15">
        <v>0.82599999999999996</v>
      </c>
      <c r="F15">
        <f t="shared" si="0"/>
        <v>-6.0000000000000053E-3</v>
      </c>
      <c r="G15">
        <f t="shared" si="1"/>
        <v>-0.12000000000000011</v>
      </c>
    </row>
    <row r="16" spans="1:7" x14ac:dyDescent="0.35">
      <c r="A16">
        <v>2437.0720000000001</v>
      </c>
      <c r="C16">
        <v>0.93700000000000006</v>
      </c>
      <c r="D16">
        <v>0.875</v>
      </c>
      <c r="E16">
        <v>0.81299999999999994</v>
      </c>
      <c r="F16">
        <f t="shared" si="0"/>
        <v>-1.100000000000001E-2</v>
      </c>
      <c r="G16">
        <f t="shared" si="1"/>
        <v>-0.2200000000000002</v>
      </c>
    </row>
    <row r="17" spans="1:7" x14ac:dyDescent="0.35">
      <c r="A17">
        <v>2624.5390000000002</v>
      </c>
      <c r="C17">
        <v>0.94099999999999995</v>
      </c>
      <c r="D17">
        <v>0.92200000000000004</v>
      </c>
      <c r="E17">
        <v>0.86599999999999999</v>
      </c>
      <c r="F17">
        <f t="shared" si="0"/>
        <v>4.7000000000000042E-2</v>
      </c>
      <c r="G17">
        <f t="shared" si="1"/>
        <v>0.94000000000000083</v>
      </c>
    </row>
    <row r="18" spans="1:7" x14ac:dyDescent="0.35">
      <c r="A18">
        <v>2812.0059999999999</v>
      </c>
      <c r="C18">
        <v>0.94199999999999995</v>
      </c>
      <c r="D18">
        <v>0.91600000000000004</v>
      </c>
      <c r="E18">
        <v>0.81799999999999995</v>
      </c>
      <c r="F18">
        <f t="shared" si="0"/>
        <v>-6.0000000000000053E-3</v>
      </c>
      <c r="G18">
        <f t="shared" si="1"/>
        <v>-0.12000000000000011</v>
      </c>
    </row>
    <row r="19" spans="1:7" x14ac:dyDescent="0.35">
      <c r="A19">
        <v>2999.473</v>
      </c>
      <c r="C19">
        <v>0.90800000000000003</v>
      </c>
      <c r="D19">
        <v>0.81100000000000005</v>
      </c>
      <c r="E19">
        <v>0.68400000000000005</v>
      </c>
      <c r="F19">
        <f t="shared" si="0"/>
        <v>-0.10499999999999998</v>
      </c>
      <c r="G19">
        <f t="shared" si="1"/>
        <v>-2.0999999999999996</v>
      </c>
    </row>
    <row r="20" spans="1:7" x14ac:dyDescent="0.35">
      <c r="A20">
        <v>3186.94</v>
      </c>
      <c r="C20">
        <v>0.82399999999999995</v>
      </c>
      <c r="D20">
        <v>0.72499999999999998</v>
      </c>
      <c r="E20">
        <v>0.63700000000000001</v>
      </c>
      <c r="F20">
        <f t="shared" si="0"/>
        <v>-8.6000000000000076E-2</v>
      </c>
      <c r="G20">
        <f t="shared" si="1"/>
        <v>-1.7200000000000015</v>
      </c>
    </row>
    <row r="21" spans="1:7" x14ac:dyDescent="0.35">
      <c r="A21">
        <v>3374.4070000000002</v>
      </c>
      <c r="C21">
        <v>0.84499999999999997</v>
      </c>
      <c r="D21">
        <v>0.82</v>
      </c>
      <c r="E21">
        <v>0.755</v>
      </c>
      <c r="F21">
        <f t="shared" si="0"/>
        <v>9.4999999999999973E-2</v>
      </c>
      <c r="G21">
        <f t="shared" si="1"/>
        <v>1.8999999999999995</v>
      </c>
    </row>
    <row r="22" spans="1:7" x14ac:dyDescent="0.35">
      <c r="A22">
        <v>3561.875</v>
      </c>
      <c r="C22">
        <v>0.83699999999999997</v>
      </c>
      <c r="D22">
        <v>0.79</v>
      </c>
      <c r="E22">
        <v>0.72899999999999998</v>
      </c>
      <c r="F22">
        <f t="shared" si="0"/>
        <v>-2.9999999999999916E-2</v>
      </c>
      <c r="G22">
        <f t="shared" si="1"/>
        <v>-0.59999999999999831</v>
      </c>
    </row>
    <row r="23" spans="1:7" x14ac:dyDescent="0.35">
      <c r="A23">
        <v>3749.3420000000001</v>
      </c>
      <c r="C23">
        <v>0.76900000000000002</v>
      </c>
      <c r="D23">
        <v>0.65400000000000003</v>
      </c>
      <c r="E23">
        <v>0.53</v>
      </c>
      <c r="F23">
        <f t="shared" si="0"/>
        <v>-0.13600000000000001</v>
      </c>
      <c r="G23">
        <f t="shared" si="1"/>
        <v>-2.72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988C-5F7C-46E7-9244-02BDE3671101}">
  <dimension ref="A1:G23"/>
  <sheetViews>
    <sheetView workbookViewId="0">
      <selection activeCell="F3" sqref="F3:F23"/>
    </sheetView>
  </sheetViews>
  <sheetFormatPr defaultRowHeight="14.5" x14ac:dyDescent="0.35"/>
  <sheetData>
    <row r="1" spans="1:7" x14ac:dyDescent="0.35">
      <c r="A1" t="s">
        <v>0</v>
      </c>
      <c r="B1">
        <v>527321.40502099996</v>
      </c>
      <c r="C1">
        <v>3803411.9500600002</v>
      </c>
      <c r="D1" t="s">
        <v>1</v>
      </c>
      <c r="E1">
        <v>528474.99066100002</v>
      </c>
      <c r="F1">
        <v>3804205.7016500002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0.66900000000000004</v>
      </c>
      <c r="C3">
        <v>0.61699999999999999</v>
      </c>
      <c r="D3">
        <v>0.57299999999999995</v>
      </c>
      <c r="G3">
        <f>SKEW(C3:C23)</f>
        <v>-0.76680906850765485</v>
      </c>
    </row>
    <row r="4" spans="1:7" x14ac:dyDescent="0.35">
      <c r="A4">
        <v>66.680000000000007</v>
      </c>
      <c r="B4">
        <v>0.71099999999999997</v>
      </c>
      <c r="C4">
        <v>0.64900000000000002</v>
      </c>
      <c r="D4">
        <v>0.60299999999999998</v>
      </c>
      <c r="E4">
        <f>C4-C3</f>
        <v>3.2000000000000028E-2</v>
      </c>
      <c r="F4">
        <f>E4/0.05</f>
        <v>0.64000000000000057</v>
      </c>
    </row>
    <row r="5" spans="1:7" x14ac:dyDescent="0.35">
      <c r="A5">
        <v>133.36099999999999</v>
      </c>
      <c r="B5">
        <v>0.76600000000000001</v>
      </c>
      <c r="C5">
        <v>0.69699999999999995</v>
      </c>
      <c r="D5">
        <v>0.63300000000000001</v>
      </c>
      <c r="E5">
        <f t="shared" ref="E5:E23" si="0">C5-C4</f>
        <v>4.7999999999999932E-2</v>
      </c>
      <c r="F5">
        <f t="shared" ref="F5:F23" si="1">E5/0.05</f>
        <v>0.95999999999999863</v>
      </c>
    </row>
    <row r="6" spans="1:7" x14ac:dyDescent="0.35">
      <c r="A6">
        <v>200.041</v>
      </c>
      <c r="B6">
        <v>0.78</v>
      </c>
      <c r="C6">
        <v>0.74399999999999999</v>
      </c>
      <c r="D6">
        <v>0.69299999999999995</v>
      </c>
      <c r="E6">
        <f t="shared" si="0"/>
        <v>4.7000000000000042E-2</v>
      </c>
      <c r="F6">
        <f t="shared" si="1"/>
        <v>0.94000000000000083</v>
      </c>
    </row>
    <row r="7" spans="1:7" x14ac:dyDescent="0.35">
      <c r="A7">
        <v>266.721</v>
      </c>
      <c r="B7">
        <v>0.83699999999999997</v>
      </c>
      <c r="C7">
        <v>0.78100000000000003</v>
      </c>
      <c r="D7">
        <v>0.71299999999999997</v>
      </c>
      <c r="E7">
        <f t="shared" si="0"/>
        <v>3.7000000000000033E-2</v>
      </c>
      <c r="F7">
        <f t="shared" si="1"/>
        <v>0.74000000000000066</v>
      </c>
    </row>
    <row r="8" spans="1:7" x14ac:dyDescent="0.35">
      <c r="A8">
        <v>333.40100000000001</v>
      </c>
      <c r="B8">
        <v>0.88400000000000001</v>
      </c>
      <c r="C8">
        <v>0.82499999999999996</v>
      </c>
      <c r="D8">
        <v>0.73599999999999999</v>
      </c>
      <c r="E8">
        <f t="shared" si="0"/>
        <v>4.3999999999999928E-2</v>
      </c>
      <c r="F8">
        <f t="shared" si="1"/>
        <v>0.87999999999999856</v>
      </c>
    </row>
    <row r="9" spans="1:7" x14ac:dyDescent="0.35">
      <c r="A9">
        <v>400.08199999999999</v>
      </c>
      <c r="B9">
        <v>0.92100000000000004</v>
      </c>
      <c r="C9">
        <v>0.88100000000000001</v>
      </c>
      <c r="D9">
        <v>0.81899999999999995</v>
      </c>
      <c r="E9">
        <f t="shared" si="0"/>
        <v>5.600000000000005E-2</v>
      </c>
      <c r="F9">
        <f t="shared" si="1"/>
        <v>1.120000000000001</v>
      </c>
    </row>
    <row r="10" spans="1:7" x14ac:dyDescent="0.35">
      <c r="A10">
        <v>466.762</v>
      </c>
      <c r="B10">
        <v>0.92</v>
      </c>
      <c r="C10">
        <v>0.89400000000000002</v>
      </c>
      <c r="D10">
        <v>0.79500000000000004</v>
      </c>
      <c r="E10">
        <f t="shared" si="0"/>
        <v>1.3000000000000012E-2</v>
      </c>
      <c r="F10">
        <f t="shared" si="1"/>
        <v>0.26000000000000023</v>
      </c>
    </row>
    <row r="11" spans="1:7" x14ac:dyDescent="0.35">
      <c r="A11">
        <v>533.44200000000001</v>
      </c>
      <c r="B11">
        <v>0.91400000000000003</v>
      </c>
      <c r="C11">
        <v>0.88200000000000001</v>
      </c>
      <c r="D11">
        <v>0.80900000000000005</v>
      </c>
      <c r="E11">
        <f t="shared" si="0"/>
        <v>-1.2000000000000011E-2</v>
      </c>
      <c r="F11">
        <f t="shared" si="1"/>
        <v>-0.24000000000000021</v>
      </c>
    </row>
    <row r="12" spans="1:7" x14ac:dyDescent="0.35">
      <c r="A12">
        <v>600.12300000000005</v>
      </c>
      <c r="B12">
        <v>0.95099999999999996</v>
      </c>
      <c r="C12">
        <v>0.91900000000000004</v>
      </c>
      <c r="D12">
        <v>0.88200000000000001</v>
      </c>
      <c r="E12">
        <f t="shared" si="0"/>
        <v>3.7000000000000033E-2</v>
      </c>
      <c r="F12">
        <f t="shared" si="1"/>
        <v>0.74000000000000066</v>
      </c>
    </row>
    <row r="13" spans="1:7" x14ac:dyDescent="0.35">
      <c r="A13">
        <v>666.803</v>
      </c>
      <c r="B13">
        <v>0.94799999999999995</v>
      </c>
      <c r="C13">
        <v>0.93200000000000005</v>
      </c>
      <c r="D13">
        <v>0.91700000000000004</v>
      </c>
      <c r="E13">
        <f t="shared" si="0"/>
        <v>1.3000000000000012E-2</v>
      </c>
      <c r="F13">
        <f t="shared" si="1"/>
        <v>0.26000000000000023</v>
      </c>
    </row>
    <row r="14" spans="1:7" x14ac:dyDescent="0.35">
      <c r="A14">
        <v>733.48299999999995</v>
      </c>
      <c r="B14">
        <v>0.94699999999999995</v>
      </c>
      <c r="C14">
        <v>0.92200000000000004</v>
      </c>
      <c r="D14">
        <v>0.89300000000000002</v>
      </c>
      <c r="E14">
        <f t="shared" si="0"/>
        <v>-1.0000000000000009E-2</v>
      </c>
      <c r="F14">
        <f t="shared" si="1"/>
        <v>-0.20000000000000018</v>
      </c>
    </row>
    <row r="15" spans="1:7" x14ac:dyDescent="0.35">
      <c r="A15">
        <v>800.16399999999999</v>
      </c>
      <c r="B15">
        <v>0.94699999999999995</v>
      </c>
      <c r="C15">
        <v>0.91</v>
      </c>
      <c r="D15">
        <v>0.876</v>
      </c>
      <c r="E15">
        <f t="shared" si="0"/>
        <v>-1.2000000000000011E-2</v>
      </c>
      <c r="F15">
        <f t="shared" si="1"/>
        <v>-0.24000000000000021</v>
      </c>
    </row>
    <row r="16" spans="1:7" x14ac:dyDescent="0.35">
      <c r="A16">
        <v>866.84400000000005</v>
      </c>
      <c r="B16">
        <v>0.97499999999999998</v>
      </c>
      <c r="C16">
        <v>0.92100000000000004</v>
      </c>
      <c r="D16">
        <v>0.877</v>
      </c>
      <c r="E16">
        <f t="shared" si="0"/>
        <v>1.100000000000001E-2</v>
      </c>
      <c r="F16">
        <f t="shared" si="1"/>
        <v>0.2200000000000002</v>
      </c>
    </row>
    <row r="17" spans="1:6" x14ac:dyDescent="0.35">
      <c r="A17">
        <v>933.524</v>
      </c>
      <c r="B17">
        <v>0.99099999999999999</v>
      </c>
      <c r="C17">
        <v>0.95099999999999996</v>
      </c>
      <c r="D17">
        <v>0.91600000000000004</v>
      </c>
      <c r="E17">
        <f t="shared" si="0"/>
        <v>2.9999999999999916E-2</v>
      </c>
      <c r="F17">
        <f t="shared" si="1"/>
        <v>0.59999999999999831</v>
      </c>
    </row>
    <row r="18" spans="1:6" x14ac:dyDescent="0.35">
      <c r="A18">
        <v>1000.204</v>
      </c>
      <c r="B18">
        <v>0.997</v>
      </c>
      <c r="C18">
        <v>0.98</v>
      </c>
      <c r="D18">
        <v>0.94</v>
      </c>
      <c r="E18">
        <f t="shared" si="0"/>
        <v>2.9000000000000026E-2</v>
      </c>
      <c r="F18">
        <f t="shared" si="1"/>
        <v>0.58000000000000052</v>
      </c>
    </row>
    <row r="19" spans="1:6" x14ac:dyDescent="0.35">
      <c r="A19">
        <v>1066.885</v>
      </c>
      <c r="B19">
        <v>1</v>
      </c>
      <c r="C19">
        <v>0.96799999999999997</v>
      </c>
      <c r="D19">
        <v>0.90900000000000003</v>
      </c>
      <c r="E19">
        <f t="shared" si="0"/>
        <v>-1.2000000000000011E-2</v>
      </c>
      <c r="F19">
        <f t="shared" si="1"/>
        <v>-0.24000000000000021</v>
      </c>
    </row>
    <row r="20" spans="1:6" x14ac:dyDescent="0.35">
      <c r="A20">
        <v>1133.5650000000001</v>
      </c>
      <c r="B20">
        <v>0.95799999999999996</v>
      </c>
      <c r="C20">
        <v>0.88900000000000001</v>
      </c>
      <c r="D20">
        <v>0.80900000000000005</v>
      </c>
      <c r="E20">
        <f t="shared" si="0"/>
        <v>-7.8999999999999959E-2</v>
      </c>
      <c r="F20">
        <f t="shared" si="1"/>
        <v>-1.5799999999999992</v>
      </c>
    </row>
    <row r="21" spans="1:6" x14ac:dyDescent="0.35">
      <c r="A21">
        <v>1200.2449999999999</v>
      </c>
      <c r="B21">
        <v>0.86399999999999999</v>
      </c>
      <c r="C21">
        <v>0.80200000000000005</v>
      </c>
      <c r="D21">
        <v>0.70599999999999996</v>
      </c>
      <c r="E21">
        <f t="shared" si="0"/>
        <v>-8.6999999999999966E-2</v>
      </c>
      <c r="F21">
        <f t="shared" si="1"/>
        <v>-1.7399999999999993</v>
      </c>
    </row>
    <row r="22" spans="1:6" x14ac:dyDescent="0.35">
      <c r="A22">
        <v>1266.9259999999999</v>
      </c>
      <c r="B22">
        <v>0.77200000000000002</v>
      </c>
      <c r="C22">
        <v>0.66600000000000004</v>
      </c>
      <c r="D22">
        <v>0.57799999999999996</v>
      </c>
      <c r="E22">
        <f t="shared" si="0"/>
        <v>-0.13600000000000001</v>
      </c>
      <c r="F22">
        <f t="shared" si="1"/>
        <v>-2.72</v>
      </c>
    </row>
    <row r="23" spans="1:6" x14ac:dyDescent="0.35">
      <c r="A23">
        <v>1333.606</v>
      </c>
      <c r="B23">
        <v>0.63200000000000001</v>
      </c>
      <c r="C23">
        <v>0.57099999999999995</v>
      </c>
      <c r="D23">
        <v>0.48099999999999998</v>
      </c>
      <c r="E23">
        <f t="shared" si="0"/>
        <v>-9.5000000000000084E-2</v>
      </c>
      <c r="F23">
        <f t="shared" si="1"/>
        <v>-1.9000000000000017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04A79-A2B5-43E1-91BA-198EA728B5F2}">
  <dimension ref="A1:G23"/>
  <sheetViews>
    <sheetView workbookViewId="0">
      <selection activeCell="H25" sqref="H25"/>
    </sheetView>
  </sheetViews>
  <sheetFormatPr defaultRowHeight="14.5" x14ac:dyDescent="0.35"/>
  <sheetData>
    <row r="1" spans="1:7" x14ac:dyDescent="0.35">
      <c r="A1" t="s">
        <v>0</v>
      </c>
      <c r="B1">
        <v>538454.34563700005</v>
      </c>
      <c r="C1">
        <v>3809498.3477099999</v>
      </c>
      <c r="D1" t="s">
        <v>1</v>
      </c>
      <c r="E1">
        <v>540088.15098699997</v>
      </c>
      <c r="F1">
        <v>3807652.8752600001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0.76300000000000001</v>
      </c>
      <c r="C3">
        <v>0.54800000000000004</v>
      </c>
      <c r="D3">
        <v>0.379</v>
      </c>
      <c r="G3">
        <f>SKEW(C3:C23)</f>
        <v>0.15074428785180913</v>
      </c>
    </row>
    <row r="4" spans="1:7" x14ac:dyDescent="0.35">
      <c r="A4">
        <v>117.37</v>
      </c>
      <c r="B4">
        <v>0.90500000000000003</v>
      </c>
      <c r="C4">
        <v>0.81699999999999995</v>
      </c>
      <c r="D4">
        <v>0.69599999999999995</v>
      </c>
      <c r="E4">
        <f>C4-C3</f>
        <v>0.26899999999999991</v>
      </c>
      <c r="F4">
        <f>E4/0.05</f>
        <v>5.3799999999999981</v>
      </c>
    </row>
    <row r="5" spans="1:7" x14ac:dyDescent="0.35">
      <c r="A5">
        <v>234.74</v>
      </c>
      <c r="B5">
        <v>0.96899999999999997</v>
      </c>
      <c r="C5">
        <v>0.91500000000000004</v>
      </c>
      <c r="D5">
        <v>0.85899999999999999</v>
      </c>
      <c r="E5">
        <f t="shared" ref="E5:E23" si="0">C5-C4</f>
        <v>9.8000000000000087E-2</v>
      </c>
      <c r="F5">
        <f t="shared" ref="F5:F23" si="1">E5/0.05</f>
        <v>1.9600000000000017</v>
      </c>
    </row>
    <row r="6" spans="1:7" x14ac:dyDescent="0.35">
      <c r="A6">
        <v>352.11</v>
      </c>
      <c r="B6">
        <v>0.96</v>
      </c>
      <c r="C6">
        <v>0.91300000000000003</v>
      </c>
      <c r="D6">
        <v>0.749</v>
      </c>
      <c r="E6">
        <f t="shared" si="0"/>
        <v>-2.0000000000000018E-3</v>
      </c>
      <c r="F6">
        <f t="shared" si="1"/>
        <v>-4.0000000000000036E-2</v>
      </c>
    </row>
    <row r="7" spans="1:7" x14ac:dyDescent="0.35">
      <c r="A7">
        <v>469.48</v>
      </c>
      <c r="B7">
        <v>0.96099999999999997</v>
      </c>
      <c r="C7">
        <v>0.88400000000000001</v>
      </c>
      <c r="D7">
        <v>0.751</v>
      </c>
      <c r="E7">
        <f t="shared" si="0"/>
        <v>-2.9000000000000026E-2</v>
      </c>
      <c r="F7">
        <f t="shared" si="1"/>
        <v>-0.58000000000000052</v>
      </c>
    </row>
    <row r="8" spans="1:7" x14ac:dyDescent="0.35">
      <c r="A8">
        <v>586.85</v>
      </c>
      <c r="B8">
        <v>0.98199999999999998</v>
      </c>
      <c r="C8">
        <v>0.92600000000000005</v>
      </c>
      <c r="D8">
        <v>0.83599999999999997</v>
      </c>
      <c r="E8">
        <f t="shared" si="0"/>
        <v>4.2000000000000037E-2</v>
      </c>
      <c r="F8">
        <f t="shared" si="1"/>
        <v>0.84000000000000075</v>
      </c>
    </row>
    <row r="9" spans="1:7" x14ac:dyDescent="0.35">
      <c r="A9">
        <v>704.22</v>
      </c>
      <c r="B9">
        <v>0.95899999999999996</v>
      </c>
      <c r="C9">
        <v>0.86799999999999999</v>
      </c>
      <c r="D9">
        <v>0.76400000000000001</v>
      </c>
      <c r="E9">
        <f t="shared" si="0"/>
        <v>-5.8000000000000052E-2</v>
      </c>
      <c r="F9">
        <f t="shared" si="1"/>
        <v>-1.160000000000001</v>
      </c>
    </row>
    <row r="10" spans="1:7" x14ac:dyDescent="0.35">
      <c r="A10">
        <v>821.59</v>
      </c>
      <c r="B10">
        <v>0.875</v>
      </c>
      <c r="C10">
        <v>0.82199999999999995</v>
      </c>
      <c r="D10">
        <v>0.71899999999999997</v>
      </c>
      <c r="E10">
        <f t="shared" si="0"/>
        <v>-4.6000000000000041E-2</v>
      </c>
      <c r="F10">
        <f t="shared" si="1"/>
        <v>-0.92000000000000082</v>
      </c>
    </row>
    <row r="11" spans="1:7" x14ac:dyDescent="0.35">
      <c r="A11">
        <v>938.96</v>
      </c>
      <c r="B11">
        <v>0.86699999999999999</v>
      </c>
      <c r="C11">
        <v>0.78700000000000003</v>
      </c>
      <c r="D11">
        <v>0.70599999999999996</v>
      </c>
      <c r="E11">
        <f t="shared" si="0"/>
        <v>-3.499999999999992E-2</v>
      </c>
      <c r="F11">
        <f t="shared" si="1"/>
        <v>-0.6999999999999984</v>
      </c>
    </row>
    <row r="12" spans="1:7" x14ac:dyDescent="0.35">
      <c r="A12">
        <v>1056.33</v>
      </c>
      <c r="B12">
        <v>0.79500000000000004</v>
      </c>
      <c r="C12">
        <v>0.73499999999999999</v>
      </c>
      <c r="D12">
        <v>0.68300000000000005</v>
      </c>
      <c r="E12">
        <f t="shared" si="0"/>
        <v>-5.2000000000000046E-2</v>
      </c>
      <c r="F12">
        <f t="shared" si="1"/>
        <v>-1.0400000000000009</v>
      </c>
    </row>
    <row r="13" spans="1:7" x14ac:dyDescent="0.35">
      <c r="A13">
        <v>1173.7</v>
      </c>
      <c r="B13">
        <v>0.76200000000000001</v>
      </c>
      <c r="C13">
        <v>0.64900000000000002</v>
      </c>
      <c r="D13">
        <v>0.51700000000000002</v>
      </c>
      <c r="E13">
        <f t="shared" si="0"/>
        <v>-8.5999999999999965E-2</v>
      </c>
      <c r="F13">
        <f t="shared" si="1"/>
        <v>-1.7199999999999993</v>
      </c>
    </row>
    <row r="14" spans="1:7" x14ac:dyDescent="0.35">
      <c r="A14">
        <v>1291.07</v>
      </c>
      <c r="B14">
        <v>0.63200000000000001</v>
      </c>
      <c r="C14">
        <v>0.59099999999999997</v>
      </c>
      <c r="D14">
        <v>0.53700000000000003</v>
      </c>
      <c r="E14">
        <f t="shared" si="0"/>
        <v>-5.8000000000000052E-2</v>
      </c>
      <c r="F14">
        <f t="shared" si="1"/>
        <v>-1.160000000000001</v>
      </c>
    </row>
    <row r="15" spans="1:7" x14ac:dyDescent="0.35">
      <c r="A15">
        <v>1408.44</v>
      </c>
      <c r="B15">
        <v>0.58899999999999997</v>
      </c>
      <c r="C15">
        <v>0.51500000000000001</v>
      </c>
      <c r="D15">
        <v>0.441</v>
      </c>
      <c r="E15">
        <f t="shared" si="0"/>
        <v>-7.5999999999999956E-2</v>
      </c>
      <c r="F15">
        <f t="shared" si="1"/>
        <v>-1.5199999999999991</v>
      </c>
    </row>
    <row r="16" spans="1:7" x14ac:dyDescent="0.35">
      <c r="A16">
        <v>1525.81</v>
      </c>
      <c r="B16">
        <v>0.501</v>
      </c>
      <c r="C16">
        <v>0.46100000000000002</v>
      </c>
      <c r="D16">
        <v>0.42399999999999999</v>
      </c>
      <c r="E16">
        <f t="shared" si="0"/>
        <v>-5.3999999999999992E-2</v>
      </c>
      <c r="F16">
        <f t="shared" si="1"/>
        <v>-1.0799999999999998</v>
      </c>
    </row>
    <row r="17" spans="1:6" x14ac:dyDescent="0.35">
      <c r="A17">
        <v>1643.18</v>
      </c>
      <c r="B17">
        <v>0.46600000000000003</v>
      </c>
      <c r="C17">
        <v>0.43</v>
      </c>
      <c r="D17">
        <v>0.38800000000000001</v>
      </c>
      <c r="E17">
        <f t="shared" si="0"/>
        <v>-3.1000000000000028E-2</v>
      </c>
      <c r="F17">
        <f t="shared" si="1"/>
        <v>-0.62000000000000055</v>
      </c>
    </row>
    <row r="18" spans="1:6" x14ac:dyDescent="0.35">
      <c r="A18">
        <v>1760.55</v>
      </c>
      <c r="B18">
        <v>0.437</v>
      </c>
      <c r="C18">
        <v>0.39200000000000002</v>
      </c>
      <c r="D18">
        <v>0.35</v>
      </c>
      <c r="E18">
        <f t="shared" si="0"/>
        <v>-3.7999999999999978E-2</v>
      </c>
      <c r="F18">
        <f t="shared" si="1"/>
        <v>-0.75999999999999956</v>
      </c>
    </row>
    <row r="19" spans="1:6" x14ac:dyDescent="0.35">
      <c r="A19">
        <v>1877.92</v>
      </c>
      <c r="B19">
        <v>0.40500000000000003</v>
      </c>
      <c r="C19">
        <v>0.372</v>
      </c>
      <c r="D19">
        <v>0.33900000000000002</v>
      </c>
      <c r="E19">
        <f t="shared" si="0"/>
        <v>-2.0000000000000018E-2</v>
      </c>
      <c r="F19">
        <f t="shared" si="1"/>
        <v>-0.40000000000000036</v>
      </c>
    </row>
    <row r="20" spans="1:6" x14ac:dyDescent="0.35">
      <c r="A20">
        <v>1995.29</v>
      </c>
      <c r="B20">
        <v>0.43099999999999999</v>
      </c>
      <c r="C20">
        <v>0.40500000000000003</v>
      </c>
      <c r="D20">
        <v>0.36299999999999999</v>
      </c>
      <c r="E20">
        <f t="shared" si="0"/>
        <v>3.3000000000000029E-2</v>
      </c>
      <c r="F20">
        <f t="shared" si="1"/>
        <v>0.66000000000000059</v>
      </c>
    </row>
    <row r="21" spans="1:6" x14ac:dyDescent="0.35">
      <c r="A21">
        <v>2112.66</v>
      </c>
      <c r="B21">
        <v>0.42699999999999999</v>
      </c>
      <c r="C21">
        <v>0.39400000000000002</v>
      </c>
      <c r="D21">
        <v>0.36299999999999999</v>
      </c>
      <c r="E21">
        <f t="shared" si="0"/>
        <v>-1.100000000000001E-2</v>
      </c>
      <c r="F21">
        <f t="shared" si="1"/>
        <v>-0.2200000000000002</v>
      </c>
    </row>
    <row r="22" spans="1:6" x14ac:dyDescent="0.35">
      <c r="A22">
        <v>2230.0300000000002</v>
      </c>
      <c r="B22">
        <v>0.42499999999999999</v>
      </c>
      <c r="C22">
        <v>0.39300000000000002</v>
      </c>
      <c r="D22">
        <v>0.36099999999999999</v>
      </c>
      <c r="E22">
        <f t="shared" si="0"/>
        <v>-1.0000000000000009E-3</v>
      </c>
      <c r="F22">
        <f t="shared" si="1"/>
        <v>-2.0000000000000018E-2</v>
      </c>
    </row>
    <row r="23" spans="1:6" x14ac:dyDescent="0.35">
      <c r="A23">
        <v>2347.3989999999999</v>
      </c>
      <c r="B23">
        <v>0.437</v>
      </c>
      <c r="C23">
        <v>0.4</v>
      </c>
      <c r="D23">
        <v>0.36499999999999999</v>
      </c>
      <c r="E23">
        <f t="shared" si="0"/>
        <v>7.0000000000000062E-3</v>
      </c>
      <c r="F23">
        <f t="shared" si="1"/>
        <v>0.14000000000000012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A28FA-A8C9-4200-9169-0E4F474B00E5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538837.99223700003</v>
      </c>
      <c r="C1">
        <v>3808757.5128899999</v>
      </c>
      <c r="D1" t="s">
        <v>1</v>
      </c>
      <c r="E1">
        <v>539400.23294500005</v>
      </c>
      <c r="F1">
        <v>3809260.22223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0.32300000000000001</v>
      </c>
      <c r="C3">
        <v>0.27500000000000002</v>
      </c>
      <c r="D3">
        <v>0.23899999999999999</v>
      </c>
      <c r="G3">
        <f>SKEW(C3:C23)</f>
        <v>-0.74047785733441596</v>
      </c>
    </row>
    <row r="4" spans="1:7" x14ac:dyDescent="0.35">
      <c r="A4">
        <v>35.914999999999999</v>
      </c>
      <c r="B4">
        <v>0.433</v>
      </c>
      <c r="C4">
        <v>0.35899999999999999</v>
      </c>
      <c r="D4">
        <v>0.30099999999999999</v>
      </c>
      <c r="E4">
        <f>C4-C3</f>
        <v>8.3999999999999964E-2</v>
      </c>
      <c r="F4">
        <f>E4/0.05</f>
        <v>1.6799999999999993</v>
      </c>
    </row>
    <row r="5" spans="1:7" x14ac:dyDescent="0.35">
      <c r="A5">
        <v>71.828999999999994</v>
      </c>
      <c r="B5">
        <v>0.59399999999999997</v>
      </c>
      <c r="C5">
        <v>0.499</v>
      </c>
      <c r="D5">
        <v>0.41499999999999998</v>
      </c>
      <c r="E5">
        <f t="shared" ref="E5:E23" si="0">C5-C4</f>
        <v>0.14000000000000001</v>
      </c>
      <c r="F5">
        <f t="shared" ref="F5:F23" si="1">E5/0.05</f>
        <v>2.8000000000000003</v>
      </c>
    </row>
    <row r="6" spans="1:7" x14ac:dyDescent="0.35">
      <c r="A6">
        <v>107.744</v>
      </c>
      <c r="B6">
        <v>0.73299999999999998</v>
      </c>
      <c r="C6">
        <v>0.64600000000000002</v>
      </c>
      <c r="D6">
        <v>0.55900000000000005</v>
      </c>
      <c r="E6">
        <f t="shared" si="0"/>
        <v>0.14700000000000002</v>
      </c>
      <c r="F6">
        <f t="shared" si="1"/>
        <v>2.9400000000000004</v>
      </c>
    </row>
    <row r="7" spans="1:7" x14ac:dyDescent="0.35">
      <c r="A7">
        <v>143.65899999999999</v>
      </c>
      <c r="B7">
        <v>0.83399999999999996</v>
      </c>
      <c r="C7">
        <v>0.77500000000000002</v>
      </c>
      <c r="D7">
        <v>0.7</v>
      </c>
      <c r="E7">
        <f t="shared" si="0"/>
        <v>0.129</v>
      </c>
      <c r="F7">
        <f t="shared" si="1"/>
        <v>2.58</v>
      </c>
    </row>
    <row r="8" spans="1:7" x14ac:dyDescent="0.35">
      <c r="A8">
        <v>179.57400000000001</v>
      </c>
      <c r="B8">
        <v>0.876</v>
      </c>
      <c r="C8">
        <v>0.84</v>
      </c>
      <c r="D8">
        <v>0.79100000000000004</v>
      </c>
      <c r="E8">
        <f t="shared" si="0"/>
        <v>6.4999999999999947E-2</v>
      </c>
      <c r="F8">
        <f t="shared" si="1"/>
        <v>1.2999999999999989</v>
      </c>
    </row>
    <row r="9" spans="1:7" x14ac:dyDescent="0.35">
      <c r="A9">
        <v>215.488</v>
      </c>
      <c r="B9">
        <v>0.89700000000000002</v>
      </c>
      <c r="C9">
        <v>0.86499999999999999</v>
      </c>
      <c r="D9">
        <v>0.82899999999999996</v>
      </c>
      <c r="E9">
        <f t="shared" si="0"/>
        <v>2.5000000000000022E-2</v>
      </c>
      <c r="F9">
        <f t="shared" si="1"/>
        <v>0.50000000000000044</v>
      </c>
    </row>
    <row r="10" spans="1:7" x14ac:dyDescent="0.35">
      <c r="A10">
        <v>251.40299999999999</v>
      </c>
      <c r="B10">
        <v>0.91200000000000003</v>
      </c>
      <c r="C10">
        <v>0.88</v>
      </c>
      <c r="D10">
        <v>0.86</v>
      </c>
      <c r="E10">
        <f t="shared" si="0"/>
        <v>1.5000000000000013E-2</v>
      </c>
      <c r="F10">
        <f t="shared" si="1"/>
        <v>0.30000000000000027</v>
      </c>
    </row>
    <row r="11" spans="1:7" x14ac:dyDescent="0.35">
      <c r="A11">
        <v>287.31799999999998</v>
      </c>
      <c r="B11">
        <v>0.91500000000000004</v>
      </c>
      <c r="C11">
        <v>0.879</v>
      </c>
      <c r="D11">
        <v>0.80600000000000005</v>
      </c>
      <c r="E11">
        <f t="shared" si="0"/>
        <v>-1.0000000000000009E-3</v>
      </c>
      <c r="F11">
        <f t="shared" si="1"/>
        <v>-2.0000000000000018E-2</v>
      </c>
    </row>
    <row r="12" spans="1:7" x14ac:dyDescent="0.35">
      <c r="A12">
        <v>323.23200000000003</v>
      </c>
      <c r="B12">
        <v>0.89200000000000002</v>
      </c>
      <c r="C12">
        <v>0.83599999999999997</v>
      </c>
      <c r="D12">
        <v>0.78200000000000003</v>
      </c>
      <c r="E12">
        <f t="shared" si="0"/>
        <v>-4.3000000000000038E-2</v>
      </c>
      <c r="F12">
        <f t="shared" si="1"/>
        <v>-0.86000000000000076</v>
      </c>
    </row>
    <row r="13" spans="1:7" x14ac:dyDescent="0.35">
      <c r="A13">
        <v>359.14699999999999</v>
      </c>
      <c r="B13">
        <v>0.83499999999999996</v>
      </c>
      <c r="C13">
        <v>0.80500000000000005</v>
      </c>
      <c r="D13">
        <v>0.77700000000000002</v>
      </c>
      <c r="E13">
        <f t="shared" si="0"/>
        <v>-3.0999999999999917E-2</v>
      </c>
      <c r="F13">
        <f t="shared" si="1"/>
        <v>-0.61999999999999833</v>
      </c>
    </row>
    <row r="14" spans="1:7" x14ac:dyDescent="0.35">
      <c r="A14">
        <v>395.06200000000001</v>
      </c>
      <c r="B14">
        <v>0.83599999999999997</v>
      </c>
      <c r="C14">
        <v>0.8</v>
      </c>
      <c r="D14">
        <v>0.74099999999999999</v>
      </c>
      <c r="E14">
        <f t="shared" si="0"/>
        <v>-5.0000000000000044E-3</v>
      </c>
      <c r="F14">
        <f t="shared" si="1"/>
        <v>-0.10000000000000009</v>
      </c>
    </row>
    <row r="15" spans="1:7" x14ac:dyDescent="0.35">
      <c r="A15">
        <v>430.97699999999998</v>
      </c>
      <c r="B15">
        <v>0.79100000000000004</v>
      </c>
      <c r="C15">
        <v>0.751</v>
      </c>
      <c r="D15">
        <v>0.71499999999999997</v>
      </c>
      <c r="E15">
        <f t="shared" si="0"/>
        <v>-4.9000000000000044E-2</v>
      </c>
      <c r="F15">
        <f t="shared" si="1"/>
        <v>-0.98000000000000087</v>
      </c>
    </row>
    <row r="16" spans="1:7" x14ac:dyDescent="0.35">
      <c r="A16">
        <v>466.89100000000002</v>
      </c>
      <c r="B16">
        <v>0.79100000000000004</v>
      </c>
      <c r="C16">
        <v>0.72099999999999997</v>
      </c>
      <c r="D16">
        <v>0.67800000000000005</v>
      </c>
      <c r="E16">
        <f t="shared" si="0"/>
        <v>-3.0000000000000027E-2</v>
      </c>
      <c r="F16">
        <f t="shared" si="1"/>
        <v>-0.60000000000000053</v>
      </c>
    </row>
    <row r="17" spans="1:6" x14ac:dyDescent="0.35">
      <c r="A17">
        <v>502.80599999999998</v>
      </c>
      <c r="B17">
        <v>0.69199999999999995</v>
      </c>
      <c r="C17">
        <v>0.64700000000000002</v>
      </c>
      <c r="D17">
        <v>0.60399999999999998</v>
      </c>
      <c r="E17">
        <f t="shared" si="0"/>
        <v>-7.3999999999999955E-2</v>
      </c>
      <c r="F17">
        <f t="shared" si="1"/>
        <v>-1.4799999999999991</v>
      </c>
    </row>
    <row r="18" spans="1:6" x14ac:dyDescent="0.35">
      <c r="A18">
        <v>538.721</v>
      </c>
      <c r="B18">
        <v>0.63900000000000001</v>
      </c>
      <c r="C18">
        <v>0.58799999999999997</v>
      </c>
      <c r="D18">
        <v>0.52900000000000003</v>
      </c>
      <c r="E18">
        <f t="shared" si="0"/>
        <v>-5.9000000000000052E-2</v>
      </c>
      <c r="F18">
        <f t="shared" si="1"/>
        <v>-1.180000000000001</v>
      </c>
    </row>
    <row r="19" spans="1:6" x14ac:dyDescent="0.35">
      <c r="A19">
        <v>574.63499999999999</v>
      </c>
      <c r="B19">
        <v>0.57199999999999995</v>
      </c>
      <c r="C19">
        <v>0.51700000000000002</v>
      </c>
      <c r="D19">
        <v>0.46899999999999997</v>
      </c>
      <c r="E19">
        <f t="shared" si="0"/>
        <v>-7.0999999999999952E-2</v>
      </c>
      <c r="F19">
        <f t="shared" si="1"/>
        <v>-1.419999999999999</v>
      </c>
    </row>
    <row r="20" spans="1:6" x14ac:dyDescent="0.35">
      <c r="A20">
        <v>610.54999999999995</v>
      </c>
      <c r="B20">
        <v>0.50700000000000001</v>
      </c>
      <c r="C20">
        <v>0.42</v>
      </c>
      <c r="D20">
        <v>0.317</v>
      </c>
      <c r="E20">
        <f t="shared" si="0"/>
        <v>-9.7000000000000031E-2</v>
      </c>
      <c r="F20">
        <f t="shared" si="1"/>
        <v>-1.9400000000000006</v>
      </c>
    </row>
    <row r="21" spans="1:6" x14ac:dyDescent="0.35">
      <c r="A21">
        <v>646.46500000000003</v>
      </c>
      <c r="B21">
        <v>0.35399999999999998</v>
      </c>
      <c r="C21">
        <v>0.25600000000000001</v>
      </c>
      <c r="D21">
        <v>0.16</v>
      </c>
      <c r="E21">
        <f t="shared" si="0"/>
        <v>-0.16399999999999998</v>
      </c>
      <c r="F21">
        <f t="shared" si="1"/>
        <v>-3.2799999999999994</v>
      </c>
    </row>
    <row r="22" spans="1:6" x14ac:dyDescent="0.35">
      <c r="A22">
        <v>682.38</v>
      </c>
      <c r="B22">
        <v>0.20200000000000001</v>
      </c>
      <c r="C22">
        <v>0.13300000000000001</v>
      </c>
      <c r="D22">
        <v>7.0999999999999994E-2</v>
      </c>
      <c r="E22">
        <f t="shared" si="0"/>
        <v>-0.123</v>
      </c>
      <c r="F22">
        <f t="shared" si="1"/>
        <v>-2.46</v>
      </c>
    </row>
    <row r="23" spans="1:6" x14ac:dyDescent="0.35">
      <c r="A23">
        <v>718.29399999999998</v>
      </c>
      <c r="B23">
        <v>0.105</v>
      </c>
      <c r="C23">
        <v>5.7000000000000002E-2</v>
      </c>
      <c r="D23">
        <v>1.6E-2</v>
      </c>
      <c r="E23">
        <f t="shared" si="0"/>
        <v>-7.6000000000000012E-2</v>
      </c>
      <c r="F23">
        <f t="shared" si="1"/>
        <v>-1.5200000000000002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C13DF-211B-4185-809E-ADAD44DC5C76}">
  <dimension ref="A1:F23"/>
  <sheetViews>
    <sheetView workbookViewId="0">
      <selection activeCell="N29" sqref="N29"/>
    </sheetView>
  </sheetViews>
  <sheetFormatPr defaultRowHeight="14.5" x14ac:dyDescent="0.35"/>
  <sheetData>
    <row r="1" spans="1:6" x14ac:dyDescent="0.35">
      <c r="A1" t="s">
        <v>0</v>
      </c>
      <c r="B1">
        <v>540470.40558499994</v>
      </c>
      <c r="C1">
        <v>3807524.3087900002</v>
      </c>
      <c r="D1" t="s">
        <v>1</v>
      </c>
      <c r="E1">
        <v>542835.93083700002</v>
      </c>
      <c r="F1">
        <v>3806416.8533399999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0.70299999999999996</v>
      </c>
      <c r="C3">
        <v>0.63400000000000001</v>
      </c>
      <c r="D3">
        <v>0.498</v>
      </c>
    </row>
    <row r="4" spans="1:6" x14ac:dyDescent="0.35">
      <c r="A4">
        <v>124.378</v>
      </c>
      <c r="B4">
        <v>0.72599999999999998</v>
      </c>
      <c r="C4">
        <v>0.70099999999999996</v>
      </c>
      <c r="D4">
        <v>0.629</v>
      </c>
      <c r="E4">
        <f>C4-C3</f>
        <v>6.6999999999999948E-2</v>
      </c>
      <c r="F4">
        <f>E4/0.05</f>
        <v>1.339999999999999</v>
      </c>
    </row>
    <row r="5" spans="1:6" x14ac:dyDescent="0.35">
      <c r="A5">
        <v>248.755</v>
      </c>
      <c r="B5">
        <v>0.76600000000000001</v>
      </c>
      <c r="C5">
        <v>0.73899999999999999</v>
      </c>
      <c r="D5">
        <v>0.69</v>
      </c>
      <c r="E5">
        <f t="shared" ref="E5:E23" si="0">C5-C4</f>
        <v>3.8000000000000034E-2</v>
      </c>
      <c r="F5">
        <f t="shared" ref="F5:F23" si="1">E5/0.05</f>
        <v>0.76000000000000068</v>
      </c>
    </row>
    <row r="6" spans="1:6" x14ac:dyDescent="0.35">
      <c r="A6">
        <v>373.13299999999998</v>
      </c>
      <c r="B6">
        <v>0.76100000000000001</v>
      </c>
      <c r="C6">
        <v>0.73599999999999999</v>
      </c>
      <c r="D6">
        <v>0.67800000000000005</v>
      </c>
      <c r="E6">
        <f t="shared" si="0"/>
        <v>-3.0000000000000027E-3</v>
      </c>
      <c r="F6">
        <f t="shared" si="1"/>
        <v>-6.0000000000000053E-2</v>
      </c>
    </row>
    <row r="7" spans="1:6" x14ac:dyDescent="0.35">
      <c r="A7">
        <v>497.51</v>
      </c>
      <c r="B7">
        <v>0.76700000000000002</v>
      </c>
      <c r="C7">
        <v>0.73</v>
      </c>
      <c r="D7">
        <v>0.67300000000000004</v>
      </c>
      <c r="E7">
        <f t="shared" si="0"/>
        <v>-6.0000000000000053E-3</v>
      </c>
      <c r="F7">
        <f t="shared" si="1"/>
        <v>-0.12000000000000011</v>
      </c>
    </row>
    <row r="8" spans="1:6" x14ac:dyDescent="0.35">
      <c r="A8">
        <v>621.88800000000003</v>
      </c>
      <c r="B8">
        <v>0.86</v>
      </c>
      <c r="C8">
        <v>0.752</v>
      </c>
      <c r="D8">
        <v>0.67600000000000005</v>
      </c>
      <c r="E8">
        <f t="shared" si="0"/>
        <v>2.200000000000002E-2</v>
      </c>
      <c r="F8">
        <f t="shared" si="1"/>
        <v>0.44000000000000039</v>
      </c>
    </row>
    <row r="9" spans="1:6" x14ac:dyDescent="0.35">
      <c r="A9">
        <v>746.26499999999999</v>
      </c>
      <c r="B9">
        <v>0.86</v>
      </c>
      <c r="C9">
        <v>0.79300000000000004</v>
      </c>
      <c r="D9">
        <v>0.70399999999999996</v>
      </c>
      <c r="E9">
        <f t="shared" si="0"/>
        <v>4.1000000000000036E-2</v>
      </c>
      <c r="F9">
        <f t="shared" si="1"/>
        <v>0.82000000000000073</v>
      </c>
    </row>
    <row r="10" spans="1:6" x14ac:dyDescent="0.35">
      <c r="A10">
        <v>870.64300000000003</v>
      </c>
      <c r="B10">
        <v>1</v>
      </c>
      <c r="C10">
        <v>0.91800000000000004</v>
      </c>
      <c r="D10">
        <v>0.81299999999999994</v>
      </c>
      <c r="E10">
        <f t="shared" si="0"/>
        <v>0.125</v>
      </c>
      <c r="F10">
        <f t="shared" si="1"/>
        <v>2.5</v>
      </c>
    </row>
    <row r="11" spans="1:6" x14ac:dyDescent="0.35">
      <c r="A11">
        <v>995.02</v>
      </c>
      <c r="B11">
        <v>1</v>
      </c>
      <c r="C11">
        <v>0.96499999999999997</v>
      </c>
      <c r="D11">
        <v>0.88500000000000001</v>
      </c>
      <c r="E11">
        <f t="shared" si="0"/>
        <v>4.6999999999999931E-2</v>
      </c>
      <c r="F11">
        <f t="shared" si="1"/>
        <v>0.93999999999999861</v>
      </c>
    </row>
    <row r="12" spans="1:6" x14ac:dyDescent="0.35">
      <c r="A12">
        <v>1119.3979999999999</v>
      </c>
      <c r="B12">
        <v>0.98099999999999998</v>
      </c>
      <c r="C12">
        <v>0.89700000000000002</v>
      </c>
      <c r="D12">
        <v>0.82</v>
      </c>
      <c r="E12">
        <f t="shared" si="0"/>
        <v>-6.7999999999999949E-2</v>
      </c>
      <c r="F12">
        <f t="shared" si="1"/>
        <v>-1.359999999999999</v>
      </c>
    </row>
    <row r="13" spans="1:6" x14ac:dyDescent="0.35">
      <c r="A13">
        <v>1243.7750000000001</v>
      </c>
      <c r="B13">
        <v>0.90500000000000003</v>
      </c>
      <c r="C13">
        <v>0.79700000000000004</v>
      </c>
      <c r="D13">
        <v>0.70299999999999996</v>
      </c>
      <c r="E13">
        <f t="shared" si="0"/>
        <v>-9.9999999999999978E-2</v>
      </c>
      <c r="F13">
        <f t="shared" si="1"/>
        <v>-1.9999999999999996</v>
      </c>
    </row>
    <row r="14" spans="1:6" x14ac:dyDescent="0.35">
      <c r="A14">
        <v>1368.153</v>
      </c>
      <c r="B14">
        <v>0.77900000000000003</v>
      </c>
      <c r="C14">
        <v>0.70699999999999996</v>
      </c>
      <c r="D14">
        <v>0.60699999999999998</v>
      </c>
      <c r="E14">
        <f t="shared" si="0"/>
        <v>-9.000000000000008E-2</v>
      </c>
      <c r="F14">
        <f t="shared" si="1"/>
        <v>-1.8000000000000016</v>
      </c>
    </row>
    <row r="15" spans="1:6" x14ac:dyDescent="0.35">
      <c r="A15">
        <v>1492.53</v>
      </c>
      <c r="B15">
        <v>0.69499999999999995</v>
      </c>
      <c r="C15">
        <v>0.58099999999999996</v>
      </c>
      <c r="D15">
        <v>0.46800000000000003</v>
      </c>
      <c r="E15">
        <f t="shared" si="0"/>
        <v>-0.126</v>
      </c>
      <c r="F15">
        <f t="shared" si="1"/>
        <v>-2.52</v>
      </c>
    </row>
    <row r="16" spans="1:6" x14ac:dyDescent="0.35">
      <c r="A16">
        <v>1616.9079999999999</v>
      </c>
      <c r="B16">
        <v>0.54200000000000004</v>
      </c>
      <c r="C16">
        <v>0.45</v>
      </c>
      <c r="D16">
        <v>0.34899999999999998</v>
      </c>
      <c r="E16">
        <f t="shared" si="0"/>
        <v>-0.13099999999999995</v>
      </c>
      <c r="F16">
        <f t="shared" si="1"/>
        <v>-2.6199999999999988</v>
      </c>
    </row>
    <row r="17" spans="1:6" x14ac:dyDescent="0.35">
      <c r="A17">
        <v>1741.2850000000001</v>
      </c>
      <c r="B17">
        <v>0.43099999999999999</v>
      </c>
      <c r="C17">
        <v>0.35799999999999998</v>
      </c>
      <c r="D17">
        <v>0.28100000000000003</v>
      </c>
      <c r="E17">
        <f t="shared" si="0"/>
        <v>-9.2000000000000026E-2</v>
      </c>
      <c r="F17">
        <f t="shared" si="1"/>
        <v>-1.8400000000000005</v>
      </c>
    </row>
    <row r="18" spans="1:6" x14ac:dyDescent="0.35">
      <c r="A18">
        <v>1865.663</v>
      </c>
      <c r="B18">
        <v>0.35399999999999998</v>
      </c>
      <c r="C18">
        <v>0.29499999999999998</v>
      </c>
      <c r="D18">
        <v>0.217</v>
      </c>
      <c r="E18">
        <f t="shared" si="0"/>
        <v>-6.3E-2</v>
      </c>
      <c r="F18">
        <f t="shared" si="1"/>
        <v>-1.26</v>
      </c>
    </row>
    <row r="19" spans="1:6" x14ac:dyDescent="0.35">
      <c r="A19">
        <v>1990.04</v>
      </c>
      <c r="B19">
        <v>0.27900000000000003</v>
      </c>
      <c r="C19">
        <v>0.22600000000000001</v>
      </c>
      <c r="D19">
        <v>0.14599999999999999</v>
      </c>
      <c r="E19">
        <f t="shared" si="0"/>
        <v>-6.8999999999999978E-2</v>
      </c>
      <c r="F19">
        <f t="shared" si="1"/>
        <v>-1.3799999999999994</v>
      </c>
    </row>
    <row r="20" spans="1:6" x14ac:dyDescent="0.35">
      <c r="A20">
        <v>2114.4180000000001</v>
      </c>
      <c r="B20">
        <v>0.214</v>
      </c>
      <c r="C20">
        <v>0.17599999999999999</v>
      </c>
      <c r="D20">
        <v>0.14099999999999999</v>
      </c>
      <c r="E20">
        <f t="shared" si="0"/>
        <v>-5.0000000000000017E-2</v>
      </c>
      <c r="F20">
        <f t="shared" si="1"/>
        <v>-1.0000000000000002</v>
      </c>
    </row>
    <row r="21" spans="1:6" x14ac:dyDescent="0.35">
      <c r="A21">
        <v>2238.7950000000001</v>
      </c>
      <c r="B21">
        <v>0.23200000000000001</v>
      </c>
      <c r="C21">
        <v>0.17199999999999999</v>
      </c>
      <c r="D21">
        <v>0.14799999999999999</v>
      </c>
      <c r="E21">
        <f t="shared" si="0"/>
        <v>-4.0000000000000036E-3</v>
      </c>
      <c r="F21">
        <f t="shared" si="1"/>
        <v>-8.0000000000000071E-2</v>
      </c>
    </row>
    <row r="22" spans="1:6" x14ac:dyDescent="0.35">
      <c r="A22">
        <v>2363.1729999999998</v>
      </c>
      <c r="B22">
        <v>0.223</v>
      </c>
      <c r="C22">
        <v>0.16900000000000001</v>
      </c>
      <c r="D22">
        <v>0.13600000000000001</v>
      </c>
      <c r="E22">
        <f t="shared" si="0"/>
        <v>-2.9999999999999749E-3</v>
      </c>
      <c r="F22">
        <f t="shared" si="1"/>
        <v>-5.9999999999999498E-2</v>
      </c>
    </row>
    <row r="23" spans="1:6" x14ac:dyDescent="0.35">
      <c r="A23">
        <v>2487.5500000000002</v>
      </c>
      <c r="B23">
        <v>0.192</v>
      </c>
      <c r="C23">
        <v>0.14899999999999999</v>
      </c>
      <c r="D23">
        <v>0.10299999999999999</v>
      </c>
      <c r="E23">
        <f t="shared" si="0"/>
        <v>-2.0000000000000018E-2</v>
      </c>
      <c r="F23">
        <f t="shared" si="1"/>
        <v>-0.40000000000000036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7B57E-B586-4891-9C45-6650869073C6}">
  <dimension ref="A1:G23"/>
  <sheetViews>
    <sheetView workbookViewId="0">
      <selection activeCell="G4" sqref="G4:G23"/>
    </sheetView>
  </sheetViews>
  <sheetFormatPr defaultRowHeight="14.5" x14ac:dyDescent="0.35"/>
  <sheetData>
    <row r="1" spans="1:7" x14ac:dyDescent="0.35">
      <c r="A1" t="s">
        <v>0</v>
      </c>
      <c r="C1">
        <v>541081.52816099999</v>
      </c>
      <c r="D1">
        <v>3806645.1980300001</v>
      </c>
      <c r="E1" t="s">
        <v>1</v>
      </c>
      <c r="F1">
        <v>541537.71483800001</v>
      </c>
      <c r="G1">
        <v>3807512.7244199999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0.52</v>
      </c>
      <c r="D3">
        <v>0.46800000000000003</v>
      </c>
      <c r="E3">
        <v>0.40899999999999997</v>
      </c>
    </row>
    <row r="4" spans="1:7" x14ac:dyDescent="0.35">
      <c r="A4">
        <v>46.673999999999999</v>
      </c>
      <c r="C4">
        <v>0.59399999999999997</v>
      </c>
      <c r="D4">
        <v>0.53400000000000003</v>
      </c>
      <c r="E4">
        <v>0.47599999999999998</v>
      </c>
      <c r="F4">
        <f>D4-D3</f>
        <v>6.6000000000000003E-2</v>
      </c>
      <c r="G4">
        <f>F4/0.05</f>
        <v>1.32</v>
      </c>
    </row>
    <row r="5" spans="1:7" x14ac:dyDescent="0.35">
      <c r="A5">
        <v>93.347999999999999</v>
      </c>
      <c r="C5">
        <v>0.65500000000000003</v>
      </c>
      <c r="D5">
        <v>0.61299999999999999</v>
      </c>
      <c r="E5">
        <v>0.55100000000000005</v>
      </c>
      <c r="F5">
        <f t="shared" ref="F5:F23" si="0">D5-D4</f>
        <v>7.8999999999999959E-2</v>
      </c>
      <c r="G5">
        <f t="shared" ref="G5:G23" si="1">F5/0.05</f>
        <v>1.5799999999999992</v>
      </c>
    </row>
    <row r="6" spans="1:7" x14ac:dyDescent="0.35">
      <c r="A6">
        <v>140.02199999999999</v>
      </c>
      <c r="C6">
        <v>0.70699999999999996</v>
      </c>
      <c r="D6">
        <v>0.65100000000000002</v>
      </c>
      <c r="E6">
        <v>0.60699999999999998</v>
      </c>
      <c r="F6">
        <f t="shared" si="0"/>
        <v>3.8000000000000034E-2</v>
      </c>
      <c r="G6">
        <f t="shared" si="1"/>
        <v>0.76000000000000068</v>
      </c>
    </row>
    <row r="7" spans="1:7" x14ac:dyDescent="0.35">
      <c r="A7">
        <v>186.697</v>
      </c>
      <c r="C7">
        <v>0.73</v>
      </c>
      <c r="D7">
        <v>0.67900000000000005</v>
      </c>
      <c r="E7">
        <v>0.64100000000000001</v>
      </c>
      <c r="F7">
        <f t="shared" si="0"/>
        <v>2.8000000000000025E-2</v>
      </c>
      <c r="G7">
        <f t="shared" si="1"/>
        <v>0.5600000000000005</v>
      </c>
    </row>
    <row r="8" spans="1:7" x14ac:dyDescent="0.35">
      <c r="A8">
        <v>233.37100000000001</v>
      </c>
      <c r="C8">
        <v>0.73299999999999998</v>
      </c>
      <c r="D8">
        <v>0.68300000000000005</v>
      </c>
      <c r="E8">
        <v>0.63</v>
      </c>
      <c r="F8">
        <f t="shared" si="0"/>
        <v>4.0000000000000036E-3</v>
      </c>
      <c r="G8">
        <f t="shared" si="1"/>
        <v>8.0000000000000071E-2</v>
      </c>
    </row>
    <row r="9" spans="1:7" x14ac:dyDescent="0.35">
      <c r="A9">
        <v>280.04500000000002</v>
      </c>
      <c r="C9">
        <v>0.80100000000000005</v>
      </c>
      <c r="D9">
        <v>0.754</v>
      </c>
      <c r="E9">
        <v>0.69</v>
      </c>
      <c r="F9">
        <f t="shared" si="0"/>
        <v>7.0999999999999952E-2</v>
      </c>
      <c r="G9">
        <f t="shared" si="1"/>
        <v>1.419999999999999</v>
      </c>
    </row>
    <row r="10" spans="1:7" x14ac:dyDescent="0.35">
      <c r="A10">
        <v>326.71899999999999</v>
      </c>
      <c r="C10">
        <v>0.872</v>
      </c>
      <c r="D10">
        <v>0.81399999999999995</v>
      </c>
      <c r="E10">
        <v>0.72499999999999998</v>
      </c>
      <c r="F10">
        <f t="shared" si="0"/>
        <v>5.9999999999999942E-2</v>
      </c>
      <c r="G10">
        <f t="shared" si="1"/>
        <v>1.1999999999999988</v>
      </c>
    </row>
    <row r="11" spans="1:7" x14ac:dyDescent="0.35">
      <c r="A11">
        <v>373.39299999999997</v>
      </c>
      <c r="C11">
        <v>0.95699999999999996</v>
      </c>
      <c r="D11">
        <v>0.89200000000000002</v>
      </c>
      <c r="E11">
        <v>0.80600000000000005</v>
      </c>
      <c r="F11">
        <f t="shared" si="0"/>
        <v>7.8000000000000069E-2</v>
      </c>
      <c r="G11">
        <f t="shared" si="1"/>
        <v>1.5600000000000014</v>
      </c>
    </row>
    <row r="12" spans="1:7" x14ac:dyDescent="0.35">
      <c r="A12">
        <v>420.06700000000001</v>
      </c>
      <c r="C12">
        <v>0.97799999999999998</v>
      </c>
      <c r="D12">
        <v>0.93300000000000005</v>
      </c>
      <c r="E12">
        <v>0.875</v>
      </c>
      <c r="F12">
        <f t="shared" si="0"/>
        <v>4.1000000000000036E-2</v>
      </c>
      <c r="G12">
        <f t="shared" si="1"/>
        <v>0.82000000000000073</v>
      </c>
    </row>
    <row r="13" spans="1:7" x14ac:dyDescent="0.35">
      <c r="A13">
        <v>466.74200000000002</v>
      </c>
      <c r="C13">
        <v>0.98299999999999998</v>
      </c>
      <c r="D13">
        <v>0.94099999999999995</v>
      </c>
      <c r="E13">
        <v>0.875</v>
      </c>
      <c r="F13">
        <f t="shared" si="0"/>
        <v>7.9999999999998961E-3</v>
      </c>
      <c r="G13">
        <f t="shared" si="1"/>
        <v>0.15999999999999792</v>
      </c>
    </row>
    <row r="14" spans="1:7" x14ac:dyDescent="0.35">
      <c r="A14">
        <v>513.41600000000005</v>
      </c>
      <c r="C14">
        <v>1</v>
      </c>
      <c r="D14">
        <v>0.94199999999999995</v>
      </c>
      <c r="E14">
        <v>0.85</v>
      </c>
      <c r="F14">
        <f t="shared" si="0"/>
        <v>1.0000000000000009E-3</v>
      </c>
      <c r="G14">
        <f t="shared" si="1"/>
        <v>2.0000000000000018E-2</v>
      </c>
    </row>
    <row r="15" spans="1:7" x14ac:dyDescent="0.35">
      <c r="A15">
        <v>560.09</v>
      </c>
      <c r="C15">
        <v>1</v>
      </c>
      <c r="D15">
        <v>0.93200000000000005</v>
      </c>
      <c r="E15">
        <v>0.84899999999999998</v>
      </c>
      <c r="F15">
        <f t="shared" si="0"/>
        <v>-9.9999999999998979E-3</v>
      </c>
      <c r="G15">
        <f t="shared" si="1"/>
        <v>-0.19999999999999796</v>
      </c>
    </row>
    <row r="16" spans="1:7" x14ac:dyDescent="0.35">
      <c r="A16">
        <v>606.76400000000001</v>
      </c>
      <c r="C16">
        <v>0.97199999999999998</v>
      </c>
      <c r="D16">
        <v>0.89100000000000001</v>
      </c>
      <c r="E16">
        <v>0.82799999999999996</v>
      </c>
      <c r="F16">
        <f t="shared" si="0"/>
        <v>-4.1000000000000036E-2</v>
      </c>
      <c r="G16">
        <f t="shared" si="1"/>
        <v>-0.82000000000000073</v>
      </c>
    </row>
    <row r="17" spans="1:7" x14ac:dyDescent="0.35">
      <c r="A17">
        <v>653.43799999999999</v>
      </c>
      <c r="C17">
        <v>0.94599999999999995</v>
      </c>
      <c r="D17">
        <v>0.875</v>
      </c>
      <c r="E17">
        <v>0.83099999999999996</v>
      </c>
      <c r="F17">
        <f t="shared" si="0"/>
        <v>-1.6000000000000014E-2</v>
      </c>
      <c r="G17">
        <f t="shared" si="1"/>
        <v>-0.32000000000000028</v>
      </c>
    </row>
    <row r="18" spans="1:7" x14ac:dyDescent="0.35">
      <c r="A18">
        <v>700.11199999999997</v>
      </c>
      <c r="C18">
        <v>0.92700000000000005</v>
      </c>
      <c r="D18">
        <v>0.86099999999999999</v>
      </c>
      <c r="E18">
        <v>0.83399999999999996</v>
      </c>
      <c r="F18">
        <f t="shared" si="0"/>
        <v>-1.4000000000000012E-2</v>
      </c>
      <c r="G18">
        <f t="shared" si="1"/>
        <v>-0.28000000000000025</v>
      </c>
    </row>
    <row r="19" spans="1:7" x14ac:dyDescent="0.35">
      <c r="A19">
        <v>746.78700000000003</v>
      </c>
      <c r="C19">
        <v>0.871</v>
      </c>
      <c r="D19">
        <v>0.83699999999999997</v>
      </c>
      <c r="E19">
        <v>0.78</v>
      </c>
      <c r="F19">
        <f t="shared" si="0"/>
        <v>-2.4000000000000021E-2</v>
      </c>
      <c r="G19">
        <f t="shared" si="1"/>
        <v>-0.48000000000000043</v>
      </c>
    </row>
    <row r="20" spans="1:7" x14ac:dyDescent="0.35">
      <c r="A20">
        <v>793.46100000000001</v>
      </c>
      <c r="C20">
        <v>0.84199999999999997</v>
      </c>
      <c r="D20">
        <v>0.76200000000000001</v>
      </c>
      <c r="E20">
        <v>0.67900000000000005</v>
      </c>
      <c r="F20">
        <f t="shared" si="0"/>
        <v>-7.4999999999999956E-2</v>
      </c>
      <c r="G20">
        <f t="shared" si="1"/>
        <v>-1.4999999999999991</v>
      </c>
    </row>
    <row r="21" spans="1:7" x14ac:dyDescent="0.35">
      <c r="A21">
        <v>840.13499999999999</v>
      </c>
      <c r="C21">
        <v>0.75</v>
      </c>
      <c r="D21">
        <v>0.67200000000000004</v>
      </c>
      <c r="E21">
        <v>0.58399999999999996</v>
      </c>
      <c r="F21">
        <f t="shared" si="0"/>
        <v>-8.9999999999999969E-2</v>
      </c>
      <c r="G21">
        <f t="shared" si="1"/>
        <v>-1.7999999999999994</v>
      </c>
    </row>
    <row r="22" spans="1:7" x14ac:dyDescent="0.35">
      <c r="A22">
        <v>886.80899999999997</v>
      </c>
      <c r="C22">
        <v>0.66</v>
      </c>
      <c r="D22">
        <v>0.58099999999999996</v>
      </c>
      <c r="E22">
        <v>0.496</v>
      </c>
      <c r="F22">
        <f t="shared" si="0"/>
        <v>-9.1000000000000081E-2</v>
      </c>
      <c r="G22">
        <f t="shared" si="1"/>
        <v>-1.8200000000000016</v>
      </c>
    </row>
    <row r="23" spans="1:7" x14ac:dyDescent="0.35">
      <c r="A23">
        <v>933.48299999999995</v>
      </c>
      <c r="C23">
        <v>0.54800000000000004</v>
      </c>
      <c r="D23">
        <v>0.48899999999999999</v>
      </c>
      <c r="E23">
        <v>0.442</v>
      </c>
      <c r="F23">
        <f t="shared" si="0"/>
        <v>-9.1999999999999971E-2</v>
      </c>
      <c r="G23">
        <f t="shared" si="1"/>
        <v>-1.8399999999999994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E7B75-5943-4E0E-9793-22ECA0ACB583}">
  <dimension ref="A1:G23"/>
  <sheetViews>
    <sheetView workbookViewId="0">
      <selection activeCell="F2" sqref="F2:G23"/>
    </sheetView>
  </sheetViews>
  <sheetFormatPr defaultRowHeight="14.5" x14ac:dyDescent="0.35"/>
  <sheetData>
    <row r="1" spans="1:7" x14ac:dyDescent="0.35">
      <c r="A1" t="s">
        <v>0</v>
      </c>
      <c r="C1">
        <v>537324.26974400005</v>
      </c>
      <c r="D1">
        <v>3826294.1040699999</v>
      </c>
      <c r="E1" t="s">
        <v>1</v>
      </c>
      <c r="F1">
        <v>539169.39491899998</v>
      </c>
      <c r="G1">
        <v>3824385.2527700001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0.51</v>
      </c>
      <c r="D3">
        <v>0.40500000000000003</v>
      </c>
      <c r="E3">
        <v>0.29599999999999999</v>
      </c>
    </row>
    <row r="4" spans="1:7" x14ac:dyDescent="0.35">
      <c r="A4">
        <v>126.42100000000001</v>
      </c>
      <c r="C4">
        <v>0.57899999999999996</v>
      </c>
      <c r="D4">
        <v>0.40300000000000002</v>
      </c>
      <c r="E4">
        <v>0.32200000000000001</v>
      </c>
      <c r="F4">
        <f>D4-D3</f>
        <v>-2.0000000000000018E-3</v>
      </c>
      <c r="G4">
        <f>F4/0.05</f>
        <v>-4.0000000000000036E-2</v>
      </c>
    </row>
    <row r="5" spans="1:7" x14ac:dyDescent="0.35">
      <c r="A5">
        <v>252.84200000000001</v>
      </c>
      <c r="C5">
        <v>0.67</v>
      </c>
      <c r="D5">
        <v>0.55800000000000005</v>
      </c>
      <c r="E5">
        <v>0.42299999999999999</v>
      </c>
      <c r="F5">
        <f t="shared" ref="F5:F23" si="0">D5-D4</f>
        <v>0.15500000000000003</v>
      </c>
      <c r="G5">
        <f t="shared" ref="G5:G23" si="1">F5/0.05</f>
        <v>3.1000000000000005</v>
      </c>
    </row>
    <row r="6" spans="1:7" x14ac:dyDescent="0.35">
      <c r="A6">
        <v>379.26400000000001</v>
      </c>
      <c r="C6">
        <v>0.71699999999999997</v>
      </c>
      <c r="D6">
        <v>0.67100000000000004</v>
      </c>
      <c r="E6">
        <v>0.60199999999999998</v>
      </c>
      <c r="F6">
        <f t="shared" si="0"/>
        <v>0.11299999999999999</v>
      </c>
      <c r="G6">
        <f t="shared" si="1"/>
        <v>2.2599999999999998</v>
      </c>
    </row>
    <row r="7" spans="1:7" x14ac:dyDescent="0.35">
      <c r="A7">
        <v>505.685</v>
      </c>
      <c r="C7">
        <v>0.72399999999999998</v>
      </c>
      <c r="D7">
        <v>0.67900000000000005</v>
      </c>
      <c r="E7">
        <v>0.60699999999999998</v>
      </c>
      <c r="F7">
        <f t="shared" si="0"/>
        <v>8.0000000000000071E-3</v>
      </c>
      <c r="G7">
        <f t="shared" si="1"/>
        <v>0.16000000000000014</v>
      </c>
    </row>
    <row r="8" spans="1:7" x14ac:dyDescent="0.35">
      <c r="A8">
        <v>632.10599999999999</v>
      </c>
      <c r="C8">
        <v>0.73899999999999999</v>
      </c>
      <c r="D8">
        <v>0.57899999999999996</v>
      </c>
      <c r="E8">
        <v>0.44400000000000001</v>
      </c>
      <c r="F8">
        <f t="shared" si="0"/>
        <v>-0.10000000000000009</v>
      </c>
      <c r="G8">
        <f t="shared" si="1"/>
        <v>-2.0000000000000018</v>
      </c>
    </row>
    <row r="9" spans="1:7" x14ac:dyDescent="0.35">
      <c r="A9">
        <v>758.52700000000004</v>
      </c>
      <c r="C9">
        <v>0.81699999999999995</v>
      </c>
      <c r="D9">
        <v>0.749</v>
      </c>
      <c r="E9">
        <v>0.58299999999999996</v>
      </c>
      <c r="F9">
        <f t="shared" si="0"/>
        <v>0.17000000000000004</v>
      </c>
      <c r="G9">
        <f t="shared" si="1"/>
        <v>3.4000000000000008</v>
      </c>
    </row>
    <row r="10" spans="1:7" x14ac:dyDescent="0.35">
      <c r="A10">
        <v>884.94799999999998</v>
      </c>
      <c r="C10">
        <v>0.90900000000000003</v>
      </c>
      <c r="D10">
        <v>0.78700000000000003</v>
      </c>
      <c r="E10">
        <v>0.67500000000000004</v>
      </c>
      <c r="F10">
        <f t="shared" si="0"/>
        <v>3.8000000000000034E-2</v>
      </c>
      <c r="G10">
        <f t="shared" si="1"/>
        <v>0.76000000000000068</v>
      </c>
    </row>
    <row r="11" spans="1:7" x14ac:dyDescent="0.35">
      <c r="A11">
        <v>1011.369</v>
      </c>
      <c r="C11">
        <v>0.96599999999999997</v>
      </c>
      <c r="D11">
        <v>0.90700000000000003</v>
      </c>
      <c r="E11">
        <v>0.79</v>
      </c>
      <c r="F11">
        <f t="shared" si="0"/>
        <v>0.12</v>
      </c>
      <c r="G11">
        <f t="shared" si="1"/>
        <v>2.4</v>
      </c>
    </row>
    <row r="12" spans="1:7" x14ac:dyDescent="0.35">
      <c r="A12">
        <v>1137.7909999999999</v>
      </c>
      <c r="C12">
        <v>0.96799999999999997</v>
      </c>
      <c r="D12">
        <v>0.90800000000000003</v>
      </c>
      <c r="E12">
        <v>0.86</v>
      </c>
      <c r="F12">
        <f t="shared" si="0"/>
        <v>1.0000000000000009E-3</v>
      </c>
      <c r="G12">
        <f t="shared" si="1"/>
        <v>2.0000000000000018E-2</v>
      </c>
    </row>
    <row r="13" spans="1:7" x14ac:dyDescent="0.35">
      <c r="A13">
        <v>1264.212</v>
      </c>
      <c r="C13">
        <v>0.89900000000000002</v>
      </c>
      <c r="D13">
        <v>0.84799999999999998</v>
      </c>
      <c r="E13">
        <v>0.79700000000000004</v>
      </c>
      <c r="F13">
        <f t="shared" si="0"/>
        <v>-6.0000000000000053E-2</v>
      </c>
      <c r="G13">
        <f t="shared" si="1"/>
        <v>-1.2000000000000011</v>
      </c>
    </row>
    <row r="14" spans="1:7" x14ac:dyDescent="0.35">
      <c r="A14">
        <v>1390.633</v>
      </c>
      <c r="C14">
        <v>0.90100000000000002</v>
      </c>
      <c r="D14">
        <v>0.83499999999999996</v>
      </c>
      <c r="E14">
        <v>0.78600000000000003</v>
      </c>
      <c r="F14">
        <f t="shared" si="0"/>
        <v>-1.3000000000000012E-2</v>
      </c>
      <c r="G14">
        <f t="shared" si="1"/>
        <v>-0.26000000000000023</v>
      </c>
    </row>
    <row r="15" spans="1:7" x14ac:dyDescent="0.35">
      <c r="A15">
        <v>1517.0540000000001</v>
      </c>
      <c r="C15">
        <v>0.90400000000000003</v>
      </c>
      <c r="D15">
        <v>0.82299999999999995</v>
      </c>
      <c r="E15">
        <v>0.76900000000000002</v>
      </c>
      <c r="F15">
        <f t="shared" si="0"/>
        <v>-1.2000000000000011E-2</v>
      </c>
      <c r="G15">
        <f t="shared" si="1"/>
        <v>-0.24000000000000021</v>
      </c>
    </row>
    <row r="16" spans="1:7" x14ac:dyDescent="0.35">
      <c r="A16">
        <v>1643.4749999999999</v>
      </c>
      <c r="C16">
        <v>0.879</v>
      </c>
      <c r="D16">
        <v>0.79900000000000004</v>
      </c>
      <c r="E16">
        <v>0.71499999999999997</v>
      </c>
      <c r="F16">
        <f t="shared" si="0"/>
        <v>-2.399999999999991E-2</v>
      </c>
      <c r="G16">
        <f t="shared" si="1"/>
        <v>-0.47999999999999821</v>
      </c>
    </row>
    <row r="17" spans="1:7" x14ac:dyDescent="0.35">
      <c r="A17">
        <v>1769.896</v>
      </c>
      <c r="C17">
        <v>0.85799999999999998</v>
      </c>
      <c r="D17">
        <v>0.78100000000000003</v>
      </c>
      <c r="E17">
        <v>0.68200000000000005</v>
      </c>
      <c r="F17">
        <f t="shared" si="0"/>
        <v>-1.8000000000000016E-2</v>
      </c>
      <c r="G17">
        <f t="shared" si="1"/>
        <v>-0.36000000000000032</v>
      </c>
    </row>
    <row r="18" spans="1:7" x14ac:dyDescent="0.35">
      <c r="A18">
        <v>1896.318</v>
      </c>
      <c r="C18">
        <v>0.81499999999999995</v>
      </c>
      <c r="D18">
        <v>0.71399999999999997</v>
      </c>
      <c r="E18">
        <v>0.64800000000000002</v>
      </c>
      <c r="F18">
        <f t="shared" si="0"/>
        <v>-6.700000000000006E-2</v>
      </c>
      <c r="G18">
        <f t="shared" si="1"/>
        <v>-1.3400000000000012</v>
      </c>
    </row>
    <row r="19" spans="1:7" x14ac:dyDescent="0.35">
      <c r="A19">
        <v>2022.739</v>
      </c>
      <c r="C19">
        <v>0.72299999999999998</v>
      </c>
      <c r="D19">
        <v>0.67400000000000004</v>
      </c>
      <c r="E19">
        <v>0.63200000000000001</v>
      </c>
      <c r="F19">
        <f t="shared" si="0"/>
        <v>-3.9999999999999925E-2</v>
      </c>
      <c r="G19">
        <f t="shared" si="1"/>
        <v>-0.79999999999999849</v>
      </c>
    </row>
    <row r="20" spans="1:7" x14ac:dyDescent="0.35">
      <c r="A20">
        <v>2149.16</v>
      </c>
      <c r="C20">
        <v>0.69</v>
      </c>
      <c r="D20">
        <v>0.54</v>
      </c>
      <c r="E20">
        <v>0.35599999999999998</v>
      </c>
      <c r="F20">
        <f t="shared" si="0"/>
        <v>-0.13400000000000001</v>
      </c>
      <c r="G20">
        <f t="shared" si="1"/>
        <v>-2.68</v>
      </c>
    </row>
    <row r="21" spans="1:7" x14ac:dyDescent="0.35">
      <c r="A21">
        <v>2275.5810000000001</v>
      </c>
      <c r="C21">
        <v>0.39300000000000002</v>
      </c>
      <c r="D21">
        <v>0.308</v>
      </c>
      <c r="E21">
        <v>0.23100000000000001</v>
      </c>
      <c r="F21">
        <f t="shared" si="0"/>
        <v>-0.23200000000000004</v>
      </c>
      <c r="G21">
        <f t="shared" si="1"/>
        <v>-4.6400000000000006</v>
      </c>
    </row>
    <row r="22" spans="1:7" x14ac:dyDescent="0.35">
      <c r="A22">
        <v>2402.002</v>
      </c>
      <c r="C22">
        <v>0.35399999999999998</v>
      </c>
      <c r="D22">
        <v>0.26400000000000001</v>
      </c>
      <c r="E22">
        <v>0.21199999999999999</v>
      </c>
      <c r="F22">
        <f t="shared" si="0"/>
        <v>-4.3999999999999984E-2</v>
      </c>
      <c r="G22">
        <f t="shared" si="1"/>
        <v>-0.87999999999999967</v>
      </c>
    </row>
    <row r="23" spans="1:7" x14ac:dyDescent="0.35">
      <c r="A23">
        <v>2528.4229999999998</v>
      </c>
      <c r="C23">
        <v>0.24199999999999999</v>
      </c>
      <c r="D23">
        <v>0.183</v>
      </c>
      <c r="E23">
        <v>0.124</v>
      </c>
      <c r="F23">
        <f t="shared" si="0"/>
        <v>-8.1000000000000016E-2</v>
      </c>
      <c r="G23">
        <f t="shared" si="1"/>
        <v>-1.6200000000000003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B695-8DA0-4CA7-8DD6-AAB045DBC55A}">
  <dimension ref="A2:AA71"/>
  <sheetViews>
    <sheetView zoomScale="55" zoomScaleNormal="55" workbookViewId="0">
      <selection activeCell="B2" sqref="B2:U2"/>
    </sheetView>
  </sheetViews>
  <sheetFormatPr defaultRowHeight="14.5" x14ac:dyDescent="0.35"/>
  <sheetData>
    <row r="2" spans="1:21" x14ac:dyDescent="0.35">
      <c r="A2" t="s">
        <v>6</v>
      </c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J2" t="s">
        <v>42</v>
      </c>
      <c r="K2" t="s">
        <v>43</v>
      </c>
      <c r="L2" t="s">
        <v>44</v>
      </c>
      <c r="M2" t="s">
        <v>45</v>
      </c>
      <c r="N2" t="s">
        <v>46</v>
      </c>
      <c r="O2" t="s">
        <v>47</v>
      </c>
      <c r="P2" t="s">
        <v>48</v>
      </c>
      <c r="Q2" t="s">
        <v>49</v>
      </c>
      <c r="R2" t="s">
        <v>50</v>
      </c>
      <c r="S2" t="s">
        <v>52</v>
      </c>
      <c r="T2" t="s">
        <v>51</v>
      </c>
      <c r="U2" t="s">
        <v>33</v>
      </c>
    </row>
    <row r="3" spans="1:21" x14ac:dyDescent="0.35">
      <c r="A3">
        <v>0</v>
      </c>
      <c r="B3">
        <v>0.23</v>
      </c>
      <c r="C3">
        <v>0.11899999999999999</v>
      </c>
      <c r="D3">
        <v>0.13</v>
      </c>
      <c r="E3">
        <v>0.46700000000000003</v>
      </c>
      <c r="F3">
        <v>0.27400000000000002</v>
      </c>
      <c r="G3">
        <v>0.54800000000000004</v>
      </c>
      <c r="H3">
        <v>0.63400000000000001</v>
      </c>
      <c r="I3">
        <v>0.40500000000000003</v>
      </c>
      <c r="J3">
        <v>0.58499999999999996</v>
      </c>
      <c r="K3">
        <v>0.30399999999999999</v>
      </c>
      <c r="L3">
        <v>0.34300000000000003</v>
      </c>
      <c r="M3">
        <v>0.83799999999999997</v>
      </c>
      <c r="N3">
        <v>0.27500000000000002</v>
      </c>
      <c r="O3">
        <v>6.8000000000000005E-2</v>
      </c>
      <c r="P3">
        <v>0.23699999999999999</v>
      </c>
      <c r="Q3">
        <v>0.48399999999999999</v>
      </c>
      <c r="R3">
        <v>0.41299999999999998</v>
      </c>
      <c r="S3">
        <v>0.52500000000000002</v>
      </c>
      <c r="T3">
        <v>0.28899999999999998</v>
      </c>
      <c r="U3">
        <v>0.61599999999999999</v>
      </c>
    </row>
    <row r="4" spans="1:21" x14ac:dyDescent="0.35">
      <c r="A4">
        <v>5.0000554507467987E-2</v>
      </c>
      <c r="B4">
        <v>0.29799999999999999</v>
      </c>
      <c r="C4">
        <v>0.20499999999999999</v>
      </c>
      <c r="D4">
        <v>0.32600000000000001</v>
      </c>
      <c r="E4">
        <v>0.57099999999999995</v>
      </c>
      <c r="F4">
        <v>0.34899999999999998</v>
      </c>
      <c r="G4">
        <v>0.81699999999999995</v>
      </c>
      <c r="H4">
        <v>0.70099999999999996</v>
      </c>
      <c r="I4">
        <v>0.40300000000000002</v>
      </c>
      <c r="J4">
        <v>0.51200000000000001</v>
      </c>
      <c r="K4">
        <v>0.46600000000000003</v>
      </c>
      <c r="L4">
        <v>0.434</v>
      </c>
      <c r="M4">
        <v>0.82</v>
      </c>
      <c r="N4">
        <v>0.33100000000000002</v>
      </c>
      <c r="O4">
        <v>0.14199999999999999</v>
      </c>
      <c r="P4">
        <v>0.441</v>
      </c>
      <c r="Q4">
        <v>0.57899999999999996</v>
      </c>
      <c r="R4">
        <v>0.55000000000000004</v>
      </c>
      <c r="S4">
        <v>0.71099999999999997</v>
      </c>
      <c r="T4">
        <v>0.27600000000000002</v>
      </c>
      <c r="U4">
        <v>0.66300000000000003</v>
      </c>
    </row>
    <row r="5" spans="1:21" x14ac:dyDescent="0.35">
      <c r="A5">
        <v>9.9999876776118241E-2</v>
      </c>
      <c r="B5">
        <v>0.503</v>
      </c>
      <c r="C5">
        <v>0.29199999999999998</v>
      </c>
      <c r="D5">
        <v>0.46400000000000002</v>
      </c>
      <c r="E5">
        <v>0.63600000000000001</v>
      </c>
      <c r="F5">
        <v>0.222</v>
      </c>
      <c r="G5">
        <v>0.91500000000000004</v>
      </c>
      <c r="H5">
        <v>0.73899999999999999</v>
      </c>
      <c r="I5">
        <v>0.55800000000000005</v>
      </c>
      <c r="J5">
        <v>0.46400000000000002</v>
      </c>
      <c r="K5">
        <v>0.53700000000000003</v>
      </c>
      <c r="L5">
        <v>0.49</v>
      </c>
      <c r="M5">
        <v>0.84199999999999997</v>
      </c>
      <c r="N5">
        <v>0.38700000000000001</v>
      </c>
      <c r="O5">
        <v>0.219</v>
      </c>
      <c r="P5">
        <v>0.49099999999999999</v>
      </c>
      <c r="Q5">
        <v>0.73699999999999999</v>
      </c>
      <c r="R5">
        <v>0.56699999999999995</v>
      </c>
      <c r="S5">
        <v>0.72799999999999998</v>
      </c>
      <c r="T5">
        <v>0.26</v>
      </c>
      <c r="U5">
        <v>0.75800000000000001</v>
      </c>
    </row>
    <row r="6" spans="1:21" x14ac:dyDescent="0.35">
      <c r="A6">
        <v>0.15000043128358623</v>
      </c>
      <c r="B6">
        <v>0.70899999999999996</v>
      </c>
      <c r="C6">
        <v>0.48299999999999998</v>
      </c>
      <c r="D6">
        <v>0.60299999999999998</v>
      </c>
      <c r="E6">
        <v>0.624</v>
      </c>
      <c r="F6">
        <v>0.437</v>
      </c>
      <c r="G6">
        <v>0.91300000000000003</v>
      </c>
      <c r="H6">
        <v>0.73599999999999999</v>
      </c>
      <c r="I6">
        <v>0.67100000000000004</v>
      </c>
      <c r="J6">
        <v>0.502</v>
      </c>
      <c r="K6">
        <v>0.54900000000000004</v>
      </c>
      <c r="L6">
        <v>0.59199999999999997</v>
      </c>
      <c r="M6">
        <v>0.873</v>
      </c>
      <c r="N6">
        <v>0.436</v>
      </c>
      <c r="O6">
        <v>0.30499999999999999</v>
      </c>
      <c r="P6">
        <v>0.57799999999999996</v>
      </c>
      <c r="Q6">
        <v>0.88900000000000001</v>
      </c>
      <c r="R6">
        <v>0.71099999999999997</v>
      </c>
      <c r="S6">
        <v>0.83499999999999996</v>
      </c>
      <c r="T6">
        <v>0.29699999999999999</v>
      </c>
      <c r="U6">
        <v>0.871</v>
      </c>
    </row>
    <row r="7" spans="1:21" x14ac:dyDescent="0.35">
      <c r="A7">
        <v>0.19999975355223648</v>
      </c>
      <c r="B7">
        <v>0.81799999999999995</v>
      </c>
      <c r="C7">
        <v>0.749</v>
      </c>
      <c r="D7">
        <v>0.752</v>
      </c>
      <c r="E7">
        <v>0.60499999999999998</v>
      </c>
      <c r="F7">
        <v>0.624</v>
      </c>
      <c r="G7">
        <v>0.88400000000000001</v>
      </c>
      <c r="H7">
        <v>0.73</v>
      </c>
      <c r="I7">
        <v>0.67900000000000005</v>
      </c>
      <c r="J7">
        <v>0.503</v>
      </c>
      <c r="K7">
        <v>0.56499999999999995</v>
      </c>
      <c r="L7">
        <v>0.63600000000000001</v>
      </c>
      <c r="M7">
        <v>0.85</v>
      </c>
      <c r="N7">
        <v>0.51100000000000001</v>
      </c>
      <c r="O7">
        <v>0.48399999999999999</v>
      </c>
      <c r="P7">
        <v>0.60699999999999998</v>
      </c>
      <c r="Q7">
        <v>0.92100000000000004</v>
      </c>
      <c r="R7">
        <v>0.746</v>
      </c>
      <c r="S7">
        <v>0.93200000000000005</v>
      </c>
      <c r="T7">
        <v>0.33600000000000002</v>
      </c>
      <c r="U7">
        <v>0.91500000000000004</v>
      </c>
    </row>
    <row r="8" spans="1:21" x14ac:dyDescent="0.35">
      <c r="A8">
        <v>0.25000030805970447</v>
      </c>
      <c r="B8">
        <v>0.80300000000000005</v>
      </c>
      <c r="C8">
        <v>0.61199999999999999</v>
      </c>
      <c r="D8">
        <v>0.77100000000000002</v>
      </c>
      <c r="E8">
        <v>0.66300000000000003</v>
      </c>
      <c r="F8">
        <v>0.8</v>
      </c>
      <c r="G8">
        <v>0.92600000000000005</v>
      </c>
      <c r="H8">
        <v>0.752</v>
      </c>
      <c r="I8">
        <v>0.57899999999999996</v>
      </c>
      <c r="J8">
        <v>0.48499999999999999</v>
      </c>
      <c r="K8">
        <v>0.63900000000000001</v>
      </c>
      <c r="L8">
        <v>0.79200000000000004</v>
      </c>
      <c r="M8">
        <v>0.85799999999999998</v>
      </c>
      <c r="N8">
        <v>0.61299999999999999</v>
      </c>
      <c r="O8">
        <v>0.77600000000000002</v>
      </c>
      <c r="P8">
        <v>0.67100000000000004</v>
      </c>
      <c r="Q8">
        <v>0.91500000000000004</v>
      </c>
      <c r="R8">
        <v>0.76900000000000002</v>
      </c>
      <c r="S8">
        <v>0.879</v>
      </c>
      <c r="T8">
        <v>0.59199999999999997</v>
      </c>
      <c r="U8">
        <v>0.93</v>
      </c>
    </row>
    <row r="9" spans="1:21" x14ac:dyDescent="0.35">
      <c r="A9">
        <v>0.29999963032835469</v>
      </c>
      <c r="B9">
        <v>0.71899999999999997</v>
      </c>
      <c r="C9">
        <v>0.51200000000000001</v>
      </c>
      <c r="D9">
        <v>0.81799999999999995</v>
      </c>
      <c r="E9">
        <v>0.7</v>
      </c>
      <c r="F9">
        <v>0.90500000000000003</v>
      </c>
      <c r="G9">
        <v>0.86799999999999999</v>
      </c>
      <c r="H9">
        <v>0.79300000000000004</v>
      </c>
      <c r="I9">
        <v>0.749</v>
      </c>
      <c r="J9">
        <v>0.54500000000000004</v>
      </c>
      <c r="K9">
        <v>0.67300000000000004</v>
      </c>
      <c r="L9">
        <v>0.874</v>
      </c>
      <c r="M9">
        <v>0.96599999999999997</v>
      </c>
      <c r="N9">
        <v>0.70099999999999996</v>
      </c>
      <c r="O9">
        <v>0.877</v>
      </c>
      <c r="P9">
        <v>0.83</v>
      </c>
      <c r="Q9">
        <v>0.95</v>
      </c>
      <c r="R9">
        <v>0.83399999999999996</v>
      </c>
      <c r="S9">
        <v>0.79500000000000004</v>
      </c>
      <c r="T9">
        <v>0.92700000000000005</v>
      </c>
      <c r="U9">
        <v>0.93400000000000005</v>
      </c>
    </row>
    <row r="10" spans="1:21" x14ac:dyDescent="0.35">
      <c r="A10">
        <v>0.35000018483582268</v>
      </c>
      <c r="B10">
        <v>0.621</v>
      </c>
      <c r="C10">
        <v>0.42199999999999999</v>
      </c>
      <c r="D10">
        <v>0.84299999999999997</v>
      </c>
      <c r="E10">
        <v>0.81499999999999995</v>
      </c>
      <c r="F10">
        <v>0.89200000000000002</v>
      </c>
      <c r="G10">
        <v>0.82199999999999995</v>
      </c>
      <c r="H10">
        <v>0.91800000000000004</v>
      </c>
      <c r="I10">
        <v>0.78700000000000003</v>
      </c>
      <c r="J10">
        <v>0.55600000000000005</v>
      </c>
      <c r="K10">
        <v>0.73799999999999999</v>
      </c>
      <c r="L10">
        <v>0.90100000000000002</v>
      </c>
      <c r="M10">
        <v>0.93799999999999994</v>
      </c>
      <c r="N10">
        <v>0.72599999999999998</v>
      </c>
      <c r="O10">
        <v>0.876</v>
      </c>
      <c r="P10">
        <v>0.81699999999999995</v>
      </c>
      <c r="Q10">
        <v>0.96099999999999997</v>
      </c>
      <c r="R10">
        <v>0.89100000000000001</v>
      </c>
      <c r="S10">
        <v>0.70599999999999996</v>
      </c>
      <c r="T10">
        <v>0.81599999999999995</v>
      </c>
      <c r="U10">
        <v>0.94</v>
      </c>
    </row>
    <row r="11" spans="1:21" x14ac:dyDescent="0.35">
      <c r="A11">
        <v>0.40000073934329067</v>
      </c>
      <c r="B11">
        <v>0.57499999999999996</v>
      </c>
      <c r="C11">
        <v>0.38700000000000001</v>
      </c>
      <c r="D11">
        <v>0.91700000000000004</v>
      </c>
      <c r="E11">
        <v>0.80300000000000005</v>
      </c>
      <c r="F11">
        <v>0.91200000000000003</v>
      </c>
      <c r="G11">
        <v>0.78700000000000003</v>
      </c>
      <c r="H11">
        <v>0.96499999999999997</v>
      </c>
      <c r="I11">
        <v>0.90700000000000003</v>
      </c>
      <c r="J11">
        <v>0.58899999999999997</v>
      </c>
      <c r="K11">
        <v>0.83</v>
      </c>
      <c r="L11">
        <v>0.92</v>
      </c>
      <c r="M11">
        <v>0.88900000000000001</v>
      </c>
      <c r="N11">
        <v>0.72599999999999998</v>
      </c>
      <c r="O11">
        <v>0.877</v>
      </c>
      <c r="P11">
        <v>0.88500000000000001</v>
      </c>
      <c r="Q11">
        <v>0.94</v>
      </c>
      <c r="R11">
        <v>0.73799999999999999</v>
      </c>
      <c r="S11">
        <v>0.501</v>
      </c>
      <c r="T11">
        <v>0.66200000000000003</v>
      </c>
      <c r="U11">
        <v>0.96399999999999997</v>
      </c>
    </row>
    <row r="12" spans="1:21" x14ac:dyDescent="0.35">
      <c r="A12">
        <v>0.45000006161194095</v>
      </c>
      <c r="B12">
        <v>0.54100000000000004</v>
      </c>
      <c r="C12">
        <v>0.48199999999999998</v>
      </c>
      <c r="D12">
        <v>0.91700000000000004</v>
      </c>
      <c r="E12">
        <v>0.68899999999999995</v>
      </c>
      <c r="F12">
        <v>0.93899999999999995</v>
      </c>
      <c r="G12">
        <v>0.73499999999999999</v>
      </c>
      <c r="H12">
        <v>0.89700000000000002</v>
      </c>
      <c r="I12">
        <v>0.90800000000000003</v>
      </c>
      <c r="J12">
        <v>0.63900000000000001</v>
      </c>
      <c r="K12">
        <v>0.83499999999999996</v>
      </c>
      <c r="L12">
        <v>0.82699999999999996</v>
      </c>
      <c r="M12">
        <v>0.82399999999999995</v>
      </c>
      <c r="N12">
        <v>0.67900000000000005</v>
      </c>
      <c r="O12">
        <v>0.83399999999999996</v>
      </c>
      <c r="P12">
        <v>0.88800000000000001</v>
      </c>
      <c r="Q12">
        <v>0.93500000000000005</v>
      </c>
      <c r="R12">
        <v>0.73799999999999999</v>
      </c>
      <c r="S12">
        <v>0.40400000000000003</v>
      </c>
      <c r="T12">
        <v>0.63100000000000001</v>
      </c>
      <c r="U12">
        <v>0.92200000000000004</v>
      </c>
    </row>
    <row r="13" spans="1:21" x14ac:dyDescent="0.35">
      <c r="A13">
        <v>0.50000061611940894</v>
      </c>
      <c r="B13">
        <v>0.67800000000000005</v>
      </c>
      <c r="C13">
        <v>0.61799999999999999</v>
      </c>
      <c r="D13">
        <v>0.89100000000000001</v>
      </c>
      <c r="E13">
        <v>0.753</v>
      </c>
      <c r="F13">
        <v>0.93300000000000005</v>
      </c>
      <c r="G13">
        <v>0.64900000000000002</v>
      </c>
      <c r="H13">
        <v>0.79700000000000004</v>
      </c>
      <c r="I13">
        <v>0.84799999999999998</v>
      </c>
      <c r="J13">
        <v>0.70699999999999996</v>
      </c>
      <c r="K13">
        <v>0.751</v>
      </c>
      <c r="L13">
        <v>0.80500000000000005</v>
      </c>
      <c r="M13">
        <v>0.78200000000000003</v>
      </c>
      <c r="N13">
        <v>0.626</v>
      </c>
      <c r="O13">
        <v>0.8</v>
      </c>
      <c r="P13">
        <v>0.86699999999999999</v>
      </c>
      <c r="Q13">
        <v>0.90900000000000003</v>
      </c>
      <c r="R13">
        <v>0.74199999999999999</v>
      </c>
      <c r="S13">
        <v>0.40600000000000003</v>
      </c>
      <c r="T13">
        <v>0.72499999999999998</v>
      </c>
      <c r="U13">
        <v>0.879</v>
      </c>
    </row>
    <row r="14" spans="1:21" x14ac:dyDescent="0.35">
      <c r="A14">
        <v>0.54999993838805916</v>
      </c>
      <c r="B14">
        <v>0.61599999999999999</v>
      </c>
      <c r="C14">
        <v>0.64400000000000002</v>
      </c>
      <c r="D14">
        <v>0.90900000000000003</v>
      </c>
      <c r="E14">
        <v>0.70199999999999996</v>
      </c>
      <c r="F14">
        <v>0.89200000000000002</v>
      </c>
      <c r="G14">
        <v>0.59099999999999997</v>
      </c>
      <c r="H14">
        <v>0.70699999999999996</v>
      </c>
      <c r="I14">
        <v>0.83499999999999996</v>
      </c>
      <c r="J14">
        <v>0.73699999999999999</v>
      </c>
      <c r="K14">
        <v>0.76200000000000001</v>
      </c>
      <c r="L14">
        <v>0.82099999999999995</v>
      </c>
      <c r="M14">
        <v>0.65400000000000003</v>
      </c>
      <c r="N14">
        <v>0.64800000000000002</v>
      </c>
      <c r="O14">
        <v>0.83</v>
      </c>
      <c r="P14">
        <v>0.89500000000000002</v>
      </c>
      <c r="Q14">
        <v>0.86899999999999999</v>
      </c>
      <c r="R14">
        <v>0.75</v>
      </c>
      <c r="S14">
        <v>0.41</v>
      </c>
      <c r="T14">
        <v>0.72099999999999997</v>
      </c>
      <c r="U14">
        <v>0.81899999999999995</v>
      </c>
    </row>
    <row r="15" spans="1:21" x14ac:dyDescent="0.35">
      <c r="A15">
        <v>0.60000049289552715</v>
      </c>
      <c r="B15">
        <v>0.55800000000000005</v>
      </c>
      <c r="C15">
        <v>0.66700000000000004</v>
      </c>
      <c r="D15">
        <v>0.91700000000000004</v>
      </c>
      <c r="E15">
        <v>0.60899999999999999</v>
      </c>
      <c r="F15">
        <v>0.88600000000000001</v>
      </c>
      <c r="G15">
        <v>0.51500000000000001</v>
      </c>
      <c r="H15">
        <v>0.58099999999999996</v>
      </c>
      <c r="I15">
        <v>0.82299999999999995</v>
      </c>
      <c r="J15">
        <v>0.70699999999999996</v>
      </c>
      <c r="K15">
        <v>0.78800000000000003</v>
      </c>
      <c r="L15">
        <v>0.84299999999999997</v>
      </c>
      <c r="M15">
        <v>0.56999999999999995</v>
      </c>
      <c r="N15">
        <v>0.69799999999999995</v>
      </c>
      <c r="O15">
        <v>0.875</v>
      </c>
      <c r="P15">
        <v>0.93700000000000006</v>
      </c>
      <c r="Q15">
        <v>0.81399999999999995</v>
      </c>
      <c r="R15">
        <v>0.70499999999999996</v>
      </c>
      <c r="S15">
        <v>0.40699999999999997</v>
      </c>
      <c r="T15">
        <v>0.64800000000000002</v>
      </c>
      <c r="U15">
        <v>0.80800000000000005</v>
      </c>
    </row>
    <row r="16" spans="1:21" x14ac:dyDescent="0.35">
      <c r="A16">
        <v>0.64999981516417737</v>
      </c>
      <c r="B16">
        <v>0.51100000000000001</v>
      </c>
      <c r="C16">
        <v>0.65100000000000002</v>
      </c>
      <c r="D16">
        <v>0.90500000000000003</v>
      </c>
      <c r="E16">
        <v>0.59299999999999997</v>
      </c>
      <c r="F16">
        <v>0.875</v>
      </c>
      <c r="G16">
        <v>0.46100000000000002</v>
      </c>
      <c r="H16">
        <v>0.45</v>
      </c>
      <c r="I16">
        <v>0.79900000000000004</v>
      </c>
      <c r="J16">
        <v>0.63800000000000001</v>
      </c>
      <c r="K16">
        <v>0.753</v>
      </c>
      <c r="L16">
        <v>0.81299999999999994</v>
      </c>
      <c r="M16">
        <v>0.48199999999999998</v>
      </c>
      <c r="N16">
        <v>0.72899999999999998</v>
      </c>
      <c r="O16">
        <v>0.83899999999999997</v>
      </c>
      <c r="P16">
        <v>0.95799999999999996</v>
      </c>
      <c r="Q16">
        <v>0.84599999999999997</v>
      </c>
      <c r="R16">
        <v>0.621</v>
      </c>
      <c r="S16">
        <v>0.4</v>
      </c>
      <c r="T16">
        <v>0.59399999999999997</v>
      </c>
      <c r="U16">
        <v>0.72799999999999998</v>
      </c>
    </row>
    <row r="17" spans="1:21" x14ac:dyDescent="0.35">
      <c r="A17">
        <v>0.70000036967164536</v>
      </c>
      <c r="B17">
        <v>0.48499999999999999</v>
      </c>
      <c r="C17">
        <v>0.73299999999999998</v>
      </c>
      <c r="D17">
        <v>0.88800000000000001</v>
      </c>
      <c r="E17">
        <v>0.67500000000000004</v>
      </c>
      <c r="F17">
        <v>0.92200000000000004</v>
      </c>
      <c r="G17">
        <v>0.43</v>
      </c>
      <c r="H17">
        <v>0.35799999999999998</v>
      </c>
      <c r="I17">
        <v>0.78100000000000003</v>
      </c>
      <c r="J17">
        <v>0.57399999999999995</v>
      </c>
      <c r="K17">
        <v>0.72399999999999998</v>
      </c>
      <c r="L17">
        <v>0.58899999999999997</v>
      </c>
      <c r="M17">
        <v>0.48399999999999999</v>
      </c>
      <c r="N17">
        <v>0.625</v>
      </c>
      <c r="O17">
        <v>0.83899999999999997</v>
      </c>
      <c r="P17">
        <v>0.91900000000000004</v>
      </c>
      <c r="Q17">
        <v>0.84099999999999997</v>
      </c>
      <c r="R17">
        <v>0.57099999999999995</v>
      </c>
      <c r="S17">
        <v>0.38200000000000001</v>
      </c>
      <c r="T17">
        <v>0.63700000000000001</v>
      </c>
      <c r="U17">
        <v>0.64900000000000002</v>
      </c>
    </row>
    <row r="18" spans="1:21" x14ac:dyDescent="0.35">
      <c r="A18">
        <v>0.75000092417911335</v>
      </c>
      <c r="B18">
        <v>0.432</v>
      </c>
      <c r="C18">
        <v>0.79600000000000004</v>
      </c>
      <c r="D18">
        <v>0.89</v>
      </c>
      <c r="E18">
        <v>0.626</v>
      </c>
      <c r="F18">
        <v>0.91600000000000004</v>
      </c>
      <c r="G18">
        <v>0.39200000000000002</v>
      </c>
      <c r="H18">
        <v>0.29499999999999998</v>
      </c>
      <c r="I18">
        <v>0.71399999999999997</v>
      </c>
      <c r="J18">
        <v>0.50600000000000001</v>
      </c>
      <c r="K18">
        <v>0.68300000000000005</v>
      </c>
      <c r="L18">
        <v>0.5</v>
      </c>
      <c r="M18">
        <v>0.437</v>
      </c>
      <c r="N18">
        <v>0.61199999999999999</v>
      </c>
      <c r="O18">
        <v>0.70199999999999996</v>
      </c>
      <c r="P18">
        <v>0.85099999999999998</v>
      </c>
      <c r="Q18">
        <v>0.76500000000000001</v>
      </c>
      <c r="R18">
        <v>0.44900000000000001</v>
      </c>
      <c r="S18">
        <v>0.40300000000000002</v>
      </c>
      <c r="T18">
        <v>0.64400000000000002</v>
      </c>
      <c r="U18">
        <v>0.58599999999999997</v>
      </c>
    </row>
    <row r="19" spans="1:21" x14ac:dyDescent="0.35">
      <c r="A19">
        <v>0.80000024644776357</v>
      </c>
      <c r="B19">
        <v>0.36599999999999999</v>
      </c>
      <c r="C19">
        <v>0.80900000000000005</v>
      </c>
      <c r="D19">
        <v>0.81399999999999995</v>
      </c>
      <c r="E19">
        <v>0.44600000000000001</v>
      </c>
      <c r="F19">
        <v>0.81100000000000005</v>
      </c>
      <c r="G19">
        <v>0.372</v>
      </c>
      <c r="H19">
        <v>0.22600000000000001</v>
      </c>
      <c r="I19">
        <v>0.67400000000000004</v>
      </c>
      <c r="J19">
        <v>0.32300000000000001</v>
      </c>
      <c r="K19">
        <v>0.63</v>
      </c>
      <c r="L19">
        <v>0.39300000000000002</v>
      </c>
      <c r="M19">
        <v>0.36799999999999999</v>
      </c>
      <c r="N19">
        <v>0.55700000000000005</v>
      </c>
      <c r="O19">
        <v>0.56799999999999995</v>
      </c>
      <c r="P19">
        <v>0.753</v>
      </c>
      <c r="Q19">
        <v>0.76300000000000001</v>
      </c>
      <c r="R19">
        <v>0.25900000000000001</v>
      </c>
      <c r="S19">
        <v>0.39400000000000002</v>
      </c>
      <c r="T19">
        <v>0.61299999999999999</v>
      </c>
      <c r="U19">
        <v>0.52</v>
      </c>
    </row>
    <row r="20" spans="1:21" x14ac:dyDescent="0.35">
      <c r="A20">
        <v>0.85000080095523156</v>
      </c>
      <c r="B20">
        <v>0.35199999999999998</v>
      </c>
      <c r="C20">
        <v>0.82299999999999995</v>
      </c>
      <c r="D20">
        <v>0.71399999999999997</v>
      </c>
      <c r="E20">
        <v>0.252</v>
      </c>
      <c r="F20">
        <v>0.72499999999999998</v>
      </c>
      <c r="G20">
        <v>0.40500000000000003</v>
      </c>
      <c r="H20">
        <v>0.17599999999999999</v>
      </c>
      <c r="I20">
        <v>0.54</v>
      </c>
      <c r="J20">
        <v>0.183</v>
      </c>
      <c r="K20">
        <v>0.67800000000000005</v>
      </c>
      <c r="L20">
        <v>0.29199999999999998</v>
      </c>
      <c r="M20">
        <v>0.32500000000000001</v>
      </c>
      <c r="N20">
        <v>0.47099999999999997</v>
      </c>
      <c r="O20">
        <v>0.49199999999999999</v>
      </c>
      <c r="P20">
        <v>0.64700000000000002</v>
      </c>
      <c r="Q20">
        <v>0.70599999999999996</v>
      </c>
      <c r="R20">
        <v>0.158</v>
      </c>
      <c r="S20">
        <v>0.41199999999999998</v>
      </c>
      <c r="T20">
        <v>0.46800000000000003</v>
      </c>
      <c r="U20">
        <v>0.51300000000000001</v>
      </c>
    </row>
    <row r="21" spans="1:21" x14ac:dyDescent="0.35">
      <c r="A21">
        <v>0.9000001232238819</v>
      </c>
      <c r="B21">
        <v>0.29499999999999998</v>
      </c>
      <c r="C21">
        <v>0.84399999999999997</v>
      </c>
      <c r="D21">
        <v>0.59</v>
      </c>
      <c r="E21">
        <v>0.115</v>
      </c>
      <c r="F21">
        <v>0.82</v>
      </c>
      <c r="G21">
        <v>0.39400000000000002</v>
      </c>
      <c r="H21">
        <v>0.17199999999999999</v>
      </c>
      <c r="I21">
        <v>0.308</v>
      </c>
      <c r="J21">
        <v>0.14599999999999999</v>
      </c>
      <c r="K21">
        <v>0.67600000000000005</v>
      </c>
      <c r="L21">
        <v>0.23699999999999999</v>
      </c>
      <c r="M21">
        <v>0.50800000000000001</v>
      </c>
      <c r="N21">
        <v>0.41799999999999998</v>
      </c>
      <c r="O21">
        <v>0.37</v>
      </c>
      <c r="P21">
        <v>0.47399999999999998</v>
      </c>
      <c r="Q21">
        <v>0.57899999999999996</v>
      </c>
      <c r="R21">
        <v>0.185</v>
      </c>
      <c r="S21">
        <v>0.41499999999999998</v>
      </c>
      <c r="T21">
        <v>0.45900000000000002</v>
      </c>
      <c r="U21">
        <v>0.40200000000000002</v>
      </c>
    </row>
    <row r="22" spans="1:21" x14ac:dyDescent="0.35">
      <c r="A22">
        <v>0.95000067773134989</v>
      </c>
      <c r="B22">
        <v>0.17399999999999999</v>
      </c>
      <c r="C22">
        <v>0.85399999999999998</v>
      </c>
      <c r="D22">
        <v>0.59599999999999997</v>
      </c>
      <c r="E22">
        <v>0.08</v>
      </c>
      <c r="F22">
        <v>0.79</v>
      </c>
      <c r="G22">
        <v>0.39300000000000002</v>
      </c>
      <c r="H22">
        <v>0.16900000000000001</v>
      </c>
      <c r="I22">
        <v>0.26400000000000001</v>
      </c>
      <c r="J22">
        <v>0.11600000000000001</v>
      </c>
      <c r="K22">
        <v>0.73</v>
      </c>
      <c r="L22">
        <v>0.20899999999999999</v>
      </c>
      <c r="M22">
        <v>0.36399999999999999</v>
      </c>
      <c r="N22">
        <v>0.39800000000000002</v>
      </c>
      <c r="O22">
        <v>0.28199999999999997</v>
      </c>
      <c r="P22">
        <v>0.38700000000000001</v>
      </c>
      <c r="Q22">
        <v>0.39300000000000002</v>
      </c>
      <c r="R22">
        <v>0.248</v>
      </c>
      <c r="S22">
        <v>0.436</v>
      </c>
      <c r="T22">
        <v>0.46899999999999997</v>
      </c>
      <c r="U22">
        <v>0.23899999999999999</v>
      </c>
    </row>
    <row r="23" spans="1:21" x14ac:dyDescent="0.35">
      <c r="A23">
        <v>1</v>
      </c>
      <c r="B23">
        <v>0.15</v>
      </c>
      <c r="C23">
        <v>0.89900000000000002</v>
      </c>
      <c r="D23">
        <v>0.52400000000000002</v>
      </c>
      <c r="E23">
        <v>5.1999999999999998E-2</v>
      </c>
      <c r="F23">
        <v>0.65400000000000003</v>
      </c>
      <c r="G23">
        <v>0.4</v>
      </c>
      <c r="H23">
        <v>0.14899999999999999</v>
      </c>
      <c r="I23">
        <v>0.183</v>
      </c>
      <c r="J23">
        <v>0.10100000000000001</v>
      </c>
      <c r="K23">
        <v>0.77900000000000003</v>
      </c>
      <c r="L23">
        <v>0.16900000000000001</v>
      </c>
      <c r="M23">
        <v>0.23400000000000001</v>
      </c>
      <c r="N23">
        <v>0.29699999999999999</v>
      </c>
      <c r="O23">
        <v>0.27600000000000002</v>
      </c>
      <c r="P23">
        <v>0.35399999999999998</v>
      </c>
      <c r="Q23">
        <v>0.26500000000000001</v>
      </c>
      <c r="R23">
        <v>0.27500000000000002</v>
      </c>
      <c r="S23">
        <v>0.436</v>
      </c>
      <c r="T23">
        <v>0.47299999999999998</v>
      </c>
      <c r="U23">
        <v>0.122</v>
      </c>
    </row>
    <row r="27" spans="1:21" x14ac:dyDescent="0.35">
      <c r="A27" t="s">
        <v>6</v>
      </c>
      <c r="B27" t="s">
        <v>34</v>
      </c>
      <c r="C27" t="s">
        <v>35</v>
      </c>
      <c r="D27" t="s">
        <v>36</v>
      </c>
      <c r="E27" t="s">
        <v>37</v>
      </c>
      <c r="F27" t="s">
        <v>38</v>
      </c>
      <c r="G27" t="s">
        <v>39</v>
      </c>
      <c r="H27" t="s">
        <v>40</v>
      </c>
      <c r="I27" t="s">
        <v>41</v>
      </c>
      <c r="J27" t="s">
        <v>42</v>
      </c>
      <c r="K27" t="s">
        <v>43</v>
      </c>
      <c r="L27" t="s">
        <v>44</v>
      </c>
      <c r="M27" t="s">
        <v>45</v>
      </c>
      <c r="N27" t="s">
        <v>46</v>
      </c>
      <c r="O27" t="s">
        <v>47</v>
      </c>
      <c r="P27" t="s">
        <v>48</v>
      </c>
      <c r="Q27" t="s">
        <v>49</v>
      </c>
      <c r="R27" t="s">
        <v>50</v>
      </c>
      <c r="S27" t="s">
        <v>52</v>
      </c>
      <c r="T27" t="s">
        <v>51</v>
      </c>
      <c r="U27" t="s">
        <v>33</v>
      </c>
    </row>
    <row r="28" spans="1:21" x14ac:dyDescent="0.35">
      <c r="A28">
        <v>0</v>
      </c>
      <c r="B28">
        <f>B3-(MIN(B3:B23))</f>
        <v>8.0000000000000016E-2</v>
      </c>
      <c r="C28">
        <f>C3-(MIN($C$3:$C$23))</f>
        <v>0</v>
      </c>
      <c r="D28">
        <f>D3-(MIN($D$3:$D$23))</f>
        <v>0</v>
      </c>
      <c r="E28">
        <f>E3-(MIN($E$3:$E$23))</f>
        <v>0.41500000000000004</v>
      </c>
      <c r="F28">
        <f>F3-(MIN($F$3:$F$23))</f>
        <v>5.2000000000000018E-2</v>
      </c>
      <c r="G28">
        <f>G3-(MIN($G$3:$G$23))</f>
        <v>0.17600000000000005</v>
      </c>
      <c r="H28">
        <f>H3-(MIN($H$3:$H$23))</f>
        <v>0.48499999999999999</v>
      </c>
      <c r="I28">
        <f>I3-(MIN($I$3:$I$23))</f>
        <v>0.22200000000000003</v>
      </c>
      <c r="J28">
        <f>J3-(MIN($J$3:$J$23))</f>
        <v>0.48399999999999999</v>
      </c>
      <c r="K28">
        <f>K3-(MIN($K$3:$K$23))</f>
        <v>0</v>
      </c>
      <c r="L28">
        <f>L3-(MIN($L$3:$L$23))</f>
        <v>0.17400000000000002</v>
      </c>
      <c r="M28">
        <f>M3-(MIN($M$3:$M$23))</f>
        <v>0.60399999999999998</v>
      </c>
      <c r="N28">
        <f>N3-(MIN($N$3:$N$23))</f>
        <v>0</v>
      </c>
      <c r="O28">
        <f>O3-(MIN($O$3:$O$23))</f>
        <v>0</v>
      </c>
      <c r="P28">
        <f>P3-(MIN($P$3:$P$23))</f>
        <v>0</v>
      </c>
      <c r="Q28">
        <f>Q3-(MIN($Q$3:$Q$23))</f>
        <v>0.21899999999999997</v>
      </c>
      <c r="R28">
        <f>R3-(MIN($R$3:$R$23))</f>
        <v>0.255</v>
      </c>
      <c r="S28">
        <f>S3-(MIN($S$3:$S$23))</f>
        <v>0.14300000000000002</v>
      </c>
      <c r="T28">
        <f>T3-(MIN($T$3:$T$23))</f>
        <v>2.899999999999997E-2</v>
      </c>
      <c r="U28">
        <f>U3-(MIN($U$3:$U$23))</f>
        <v>0.49399999999999999</v>
      </c>
    </row>
    <row r="29" spans="1:21" x14ac:dyDescent="0.35">
      <c r="A29">
        <v>5.0000554507467987E-2</v>
      </c>
      <c r="B29">
        <f>B4-(MIN($B$3:$B$23))</f>
        <v>0.14799999999999999</v>
      </c>
      <c r="C29">
        <f t="shared" ref="C29:C48" si="0">C4-(MIN($C$3:$C$23))</f>
        <v>8.5999999999999993E-2</v>
      </c>
      <c r="D29">
        <f t="shared" ref="D29:D48" si="1">D4-(MIN($D$3:$D$23))</f>
        <v>0.19600000000000001</v>
      </c>
      <c r="E29">
        <f t="shared" ref="E29:E48" si="2">E4-(MIN($E$3:$E$23))</f>
        <v>0.51899999999999991</v>
      </c>
      <c r="F29">
        <f t="shared" ref="F29:F48" si="3">F4-(MIN($F$3:$F$23))</f>
        <v>0.12699999999999997</v>
      </c>
      <c r="G29">
        <f t="shared" ref="G29:G48" si="4">G4-(MIN($G$3:$G$23))</f>
        <v>0.44499999999999995</v>
      </c>
      <c r="H29">
        <f t="shared" ref="H29:H48" si="5">H4-(MIN($H$3:$H$23))</f>
        <v>0.55199999999999994</v>
      </c>
      <c r="I29">
        <f t="shared" ref="I29:I48" si="6">I4-(MIN($I$3:$I$23))</f>
        <v>0.22000000000000003</v>
      </c>
      <c r="J29">
        <f t="shared" ref="J29:J48" si="7">J4-(MIN($J$3:$J$23))</f>
        <v>0.41100000000000003</v>
      </c>
      <c r="K29">
        <f t="shared" ref="K29:K48" si="8">K4-(MIN($K$3:$K$23))</f>
        <v>0.16200000000000003</v>
      </c>
      <c r="L29">
        <f t="shared" ref="L29:L48" si="9">L4-(MIN($L$3:$L$23))</f>
        <v>0.26500000000000001</v>
      </c>
      <c r="M29">
        <f t="shared" ref="M29:M48" si="10">M4-(MIN($M$3:$M$23))</f>
        <v>0.58599999999999997</v>
      </c>
      <c r="N29">
        <f t="shared" ref="N29:N48" si="11">N4-(MIN($N$3:$N$23))</f>
        <v>5.5999999999999994E-2</v>
      </c>
      <c r="O29">
        <f t="shared" ref="O29:O48" si="12">O4-(MIN($O$3:$O$23))</f>
        <v>7.3999999999999982E-2</v>
      </c>
      <c r="P29">
        <f t="shared" ref="P29:P48" si="13">P4-(MIN($P$3:$P$23))</f>
        <v>0.20400000000000001</v>
      </c>
      <c r="Q29">
        <f t="shared" ref="Q29:Q48" si="14">Q4-(MIN($Q$3:$Q$23))</f>
        <v>0.31399999999999995</v>
      </c>
      <c r="R29">
        <f t="shared" ref="R29:R48" si="15">R4-(MIN($R$3:$R$23))</f>
        <v>0.39200000000000002</v>
      </c>
      <c r="S29">
        <f t="shared" ref="S29:S48" si="16">S4-(MIN($S$3:$S$23))</f>
        <v>0.32899999999999996</v>
      </c>
      <c r="T29">
        <f t="shared" ref="T29:T48" si="17">T4-(MIN($T$3:$T$23))</f>
        <v>1.6000000000000014E-2</v>
      </c>
      <c r="U29">
        <f t="shared" ref="U29:U48" si="18">U4-(MIN($U$3:$U$23))</f>
        <v>0.54100000000000004</v>
      </c>
    </row>
    <row r="30" spans="1:21" x14ac:dyDescent="0.35">
      <c r="A30">
        <v>9.9999876776118241E-2</v>
      </c>
      <c r="B30">
        <f t="shared" ref="B30:B48" si="19">B5-(MIN($B$3:$B$23))</f>
        <v>0.35299999999999998</v>
      </c>
      <c r="C30">
        <f t="shared" si="0"/>
        <v>0.17299999999999999</v>
      </c>
      <c r="D30">
        <f t="shared" si="1"/>
        <v>0.33400000000000002</v>
      </c>
      <c r="E30">
        <f t="shared" si="2"/>
        <v>0.58399999999999996</v>
      </c>
      <c r="F30">
        <f t="shared" si="3"/>
        <v>0</v>
      </c>
      <c r="G30">
        <f t="shared" si="4"/>
        <v>0.54300000000000004</v>
      </c>
      <c r="H30">
        <f t="shared" si="5"/>
        <v>0.59</v>
      </c>
      <c r="I30">
        <f t="shared" si="6"/>
        <v>0.37500000000000006</v>
      </c>
      <c r="J30">
        <f t="shared" si="7"/>
        <v>0.36299999999999999</v>
      </c>
      <c r="K30">
        <f t="shared" si="8"/>
        <v>0.23300000000000004</v>
      </c>
      <c r="L30">
        <f t="shared" si="9"/>
        <v>0.32099999999999995</v>
      </c>
      <c r="M30">
        <f t="shared" si="10"/>
        <v>0.60799999999999998</v>
      </c>
      <c r="N30">
        <f t="shared" si="11"/>
        <v>0.11199999999999999</v>
      </c>
      <c r="O30">
        <f t="shared" si="12"/>
        <v>0.151</v>
      </c>
      <c r="P30">
        <f t="shared" si="13"/>
        <v>0.254</v>
      </c>
      <c r="Q30">
        <f t="shared" si="14"/>
        <v>0.47199999999999998</v>
      </c>
      <c r="R30">
        <f t="shared" si="15"/>
        <v>0.40899999999999992</v>
      </c>
      <c r="S30">
        <f t="shared" si="16"/>
        <v>0.34599999999999997</v>
      </c>
      <c r="T30">
        <f t="shared" si="17"/>
        <v>0</v>
      </c>
      <c r="U30">
        <f t="shared" si="18"/>
        <v>0.63600000000000001</v>
      </c>
    </row>
    <row r="31" spans="1:21" x14ac:dyDescent="0.35">
      <c r="A31">
        <v>0.15000043128358623</v>
      </c>
      <c r="B31">
        <f t="shared" si="19"/>
        <v>0.55899999999999994</v>
      </c>
      <c r="C31">
        <f t="shared" si="0"/>
        <v>0.36399999999999999</v>
      </c>
      <c r="D31">
        <f t="shared" si="1"/>
        <v>0.47299999999999998</v>
      </c>
      <c r="E31">
        <f t="shared" si="2"/>
        <v>0.57199999999999995</v>
      </c>
      <c r="F31">
        <f t="shared" si="3"/>
        <v>0.215</v>
      </c>
      <c r="G31">
        <f t="shared" si="4"/>
        <v>0.54100000000000004</v>
      </c>
      <c r="H31">
        <f t="shared" si="5"/>
        <v>0.58699999999999997</v>
      </c>
      <c r="I31">
        <f t="shared" si="6"/>
        <v>0.48800000000000004</v>
      </c>
      <c r="J31">
        <f t="shared" si="7"/>
        <v>0.40100000000000002</v>
      </c>
      <c r="K31">
        <f t="shared" si="8"/>
        <v>0.24500000000000005</v>
      </c>
      <c r="L31">
        <f t="shared" si="9"/>
        <v>0.42299999999999993</v>
      </c>
      <c r="M31">
        <f t="shared" si="10"/>
        <v>0.63900000000000001</v>
      </c>
      <c r="N31">
        <f t="shared" si="11"/>
        <v>0.16099999999999998</v>
      </c>
      <c r="O31">
        <f t="shared" si="12"/>
        <v>0.23699999999999999</v>
      </c>
      <c r="P31">
        <f t="shared" si="13"/>
        <v>0.34099999999999997</v>
      </c>
      <c r="Q31">
        <f t="shared" si="14"/>
        <v>0.624</v>
      </c>
      <c r="R31">
        <f t="shared" si="15"/>
        <v>0.55299999999999994</v>
      </c>
      <c r="S31">
        <f t="shared" si="16"/>
        <v>0.45299999999999996</v>
      </c>
      <c r="T31">
        <f t="shared" si="17"/>
        <v>3.6999999999999977E-2</v>
      </c>
      <c r="U31">
        <f t="shared" si="18"/>
        <v>0.749</v>
      </c>
    </row>
    <row r="32" spans="1:21" x14ac:dyDescent="0.35">
      <c r="A32">
        <v>0.19999975355223648</v>
      </c>
      <c r="B32">
        <f t="shared" si="19"/>
        <v>0.66799999999999993</v>
      </c>
      <c r="C32">
        <f t="shared" si="0"/>
        <v>0.63</v>
      </c>
      <c r="D32">
        <f t="shared" si="1"/>
        <v>0.622</v>
      </c>
      <c r="E32">
        <f t="shared" si="2"/>
        <v>0.55299999999999994</v>
      </c>
      <c r="F32">
        <f t="shared" si="3"/>
        <v>0.40200000000000002</v>
      </c>
      <c r="G32">
        <f t="shared" si="4"/>
        <v>0.51200000000000001</v>
      </c>
      <c r="H32">
        <f t="shared" si="5"/>
        <v>0.58099999999999996</v>
      </c>
      <c r="I32">
        <f t="shared" si="6"/>
        <v>0.49600000000000005</v>
      </c>
      <c r="J32">
        <f t="shared" si="7"/>
        <v>0.40200000000000002</v>
      </c>
      <c r="K32">
        <f t="shared" si="8"/>
        <v>0.26099999999999995</v>
      </c>
      <c r="L32">
        <f t="shared" si="9"/>
        <v>0.46699999999999997</v>
      </c>
      <c r="M32">
        <f t="shared" si="10"/>
        <v>0.61599999999999999</v>
      </c>
      <c r="N32">
        <f t="shared" si="11"/>
        <v>0.23599999999999999</v>
      </c>
      <c r="O32">
        <f t="shared" si="12"/>
        <v>0.41599999999999998</v>
      </c>
      <c r="P32">
        <f t="shared" si="13"/>
        <v>0.37</v>
      </c>
      <c r="Q32">
        <f t="shared" si="14"/>
        <v>0.65600000000000003</v>
      </c>
      <c r="R32">
        <f t="shared" si="15"/>
        <v>0.58799999999999997</v>
      </c>
      <c r="S32">
        <f t="shared" si="16"/>
        <v>0.55000000000000004</v>
      </c>
      <c r="T32">
        <f t="shared" si="17"/>
        <v>7.6000000000000012E-2</v>
      </c>
      <c r="U32">
        <f t="shared" si="18"/>
        <v>0.79300000000000004</v>
      </c>
    </row>
    <row r="33" spans="1:21" x14ac:dyDescent="0.35">
      <c r="A33">
        <v>0.25000030805970447</v>
      </c>
      <c r="B33">
        <f t="shared" si="19"/>
        <v>0.65300000000000002</v>
      </c>
      <c r="C33">
        <f t="shared" si="0"/>
        <v>0.49299999999999999</v>
      </c>
      <c r="D33">
        <f t="shared" si="1"/>
        <v>0.64100000000000001</v>
      </c>
      <c r="E33">
        <f t="shared" si="2"/>
        <v>0.61099999999999999</v>
      </c>
      <c r="F33">
        <f t="shared" si="3"/>
        <v>0.57800000000000007</v>
      </c>
      <c r="G33">
        <f t="shared" si="4"/>
        <v>0.55400000000000005</v>
      </c>
      <c r="H33">
        <f t="shared" si="5"/>
        <v>0.60299999999999998</v>
      </c>
      <c r="I33">
        <f t="shared" si="6"/>
        <v>0.39599999999999996</v>
      </c>
      <c r="J33">
        <f t="shared" si="7"/>
        <v>0.38400000000000001</v>
      </c>
      <c r="K33">
        <f t="shared" si="8"/>
        <v>0.33500000000000002</v>
      </c>
      <c r="L33">
        <f t="shared" si="9"/>
        <v>0.623</v>
      </c>
      <c r="M33">
        <f t="shared" si="10"/>
        <v>0.624</v>
      </c>
      <c r="N33">
        <f t="shared" si="11"/>
        <v>0.33799999999999997</v>
      </c>
      <c r="O33">
        <f t="shared" si="12"/>
        <v>0.70799999999999996</v>
      </c>
      <c r="P33">
        <f t="shared" si="13"/>
        <v>0.43400000000000005</v>
      </c>
      <c r="Q33">
        <f t="shared" si="14"/>
        <v>0.65</v>
      </c>
      <c r="R33">
        <f t="shared" si="15"/>
        <v>0.61099999999999999</v>
      </c>
      <c r="S33">
        <f t="shared" si="16"/>
        <v>0.497</v>
      </c>
      <c r="T33">
        <f t="shared" si="17"/>
        <v>0.33199999999999996</v>
      </c>
      <c r="U33">
        <f t="shared" si="18"/>
        <v>0.80800000000000005</v>
      </c>
    </row>
    <row r="34" spans="1:21" x14ac:dyDescent="0.35">
      <c r="A34">
        <v>0.29999963032835469</v>
      </c>
      <c r="B34">
        <f t="shared" si="19"/>
        <v>0.56899999999999995</v>
      </c>
      <c r="C34">
        <f t="shared" si="0"/>
        <v>0.39300000000000002</v>
      </c>
      <c r="D34">
        <f t="shared" si="1"/>
        <v>0.68799999999999994</v>
      </c>
      <c r="E34">
        <f t="shared" si="2"/>
        <v>0.64799999999999991</v>
      </c>
      <c r="F34">
        <f t="shared" si="3"/>
        <v>0.68300000000000005</v>
      </c>
      <c r="G34">
        <f t="shared" si="4"/>
        <v>0.496</v>
      </c>
      <c r="H34">
        <f t="shared" si="5"/>
        <v>0.64400000000000002</v>
      </c>
      <c r="I34">
        <f t="shared" si="6"/>
        <v>0.56600000000000006</v>
      </c>
      <c r="J34">
        <f t="shared" si="7"/>
        <v>0.44400000000000006</v>
      </c>
      <c r="K34">
        <f t="shared" si="8"/>
        <v>0.36900000000000005</v>
      </c>
      <c r="L34">
        <f t="shared" si="9"/>
        <v>0.70499999999999996</v>
      </c>
      <c r="M34">
        <f t="shared" si="10"/>
        <v>0.73199999999999998</v>
      </c>
      <c r="N34">
        <f t="shared" si="11"/>
        <v>0.42599999999999993</v>
      </c>
      <c r="O34">
        <f t="shared" si="12"/>
        <v>0.80899999999999994</v>
      </c>
      <c r="P34">
        <f t="shared" si="13"/>
        <v>0.59299999999999997</v>
      </c>
      <c r="Q34">
        <f t="shared" si="14"/>
        <v>0.68499999999999994</v>
      </c>
      <c r="R34">
        <f t="shared" si="15"/>
        <v>0.67599999999999993</v>
      </c>
      <c r="S34">
        <f t="shared" si="16"/>
        <v>0.41300000000000003</v>
      </c>
      <c r="T34">
        <f t="shared" si="17"/>
        <v>0.66700000000000004</v>
      </c>
      <c r="U34">
        <f t="shared" si="18"/>
        <v>0.81200000000000006</v>
      </c>
    </row>
    <row r="35" spans="1:21" x14ac:dyDescent="0.35">
      <c r="A35">
        <v>0.35000018483582268</v>
      </c>
      <c r="B35">
        <f t="shared" si="19"/>
        <v>0.47099999999999997</v>
      </c>
      <c r="C35">
        <f t="shared" si="0"/>
        <v>0.30299999999999999</v>
      </c>
      <c r="D35">
        <f t="shared" si="1"/>
        <v>0.71299999999999997</v>
      </c>
      <c r="E35">
        <f t="shared" si="2"/>
        <v>0.7629999999999999</v>
      </c>
      <c r="F35">
        <f t="shared" si="3"/>
        <v>0.67</v>
      </c>
      <c r="G35">
        <f t="shared" si="4"/>
        <v>0.44999999999999996</v>
      </c>
      <c r="H35">
        <f t="shared" si="5"/>
        <v>0.76900000000000002</v>
      </c>
      <c r="I35">
        <f t="shared" si="6"/>
        <v>0.60400000000000009</v>
      </c>
      <c r="J35">
        <f t="shared" si="7"/>
        <v>0.45500000000000007</v>
      </c>
      <c r="K35">
        <f t="shared" si="8"/>
        <v>0.434</v>
      </c>
      <c r="L35">
        <f t="shared" si="9"/>
        <v>0.73199999999999998</v>
      </c>
      <c r="M35">
        <f t="shared" si="10"/>
        <v>0.70399999999999996</v>
      </c>
      <c r="N35">
        <f t="shared" si="11"/>
        <v>0.45099999999999996</v>
      </c>
      <c r="O35">
        <f t="shared" si="12"/>
        <v>0.80800000000000005</v>
      </c>
      <c r="P35">
        <f t="shared" si="13"/>
        <v>0.57999999999999996</v>
      </c>
      <c r="Q35">
        <f t="shared" si="14"/>
        <v>0.69599999999999995</v>
      </c>
      <c r="R35">
        <f t="shared" si="15"/>
        <v>0.73299999999999998</v>
      </c>
      <c r="S35">
        <f t="shared" si="16"/>
        <v>0.32399999999999995</v>
      </c>
      <c r="T35">
        <f t="shared" si="17"/>
        <v>0.55599999999999994</v>
      </c>
      <c r="U35">
        <f t="shared" si="18"/>
        <v>0.81799999999999995</v>
      </c>
    </row>
    <row r="36" spans="1:21" x14ac:dyDescent="0.35">
      <c r="A36">
        <v>0.40000073934329067</v>
      </c>
      <c r="B36">
        <f t="shared" si="19"/>
        <v>0.42499999999999993</v>
      </c>
      <c r="C36">
        <f t="shared" si="0"/>
        <v>0.26800000000000002</v>
      </c>
      <c r="D36">
        <f t="shared" si="1"/>
        <v>0.78700000000000003</v>
      </c>
      <c r="E36">
        <f t="shared" si="2"/>
        <v>0.751</v>
      </c>
      <c r="F36">
        <f t="shared" si="3"/>
        <v>0.69000000000000006</v>
      </c>
      <c r="G36">
        <f t="shared" si="4"/>
        <v>0.41500000000000004</v>
      </c>
      <c r="H36">
        <f t="shared" si="5"/>
        <v>0.81599999999999995</v>
      </c>
      <c r="I36">
        <f t="shared" si="6"/>
        <v>0.72399999999999998</v>
      </c>
      <c r="J36">
        <f t="shared" si="7"/>
        <v>0.48799999999999999</v>
      </c>
      <c r="K36">
        <f t="shared" si="8"/>
        <v>0.52600000000000002</v>
      </c>
      <c r="L36">
        <f t="shared" si="9"/>
        <v>0.751</v>
      </c>
      <c r="M36">
        <f t="shared" si="10"/>
        <v>0.65500000000000003</v>
      </c>
      <c r="N36">
        <f t="shared" si="11"/>
        <v>0.45099999999999996</v>
      </c>
      <c r="O36">
        <f t="shared" si="12"/>
        <v>0.80899999999999994</v>
      </c>
      <c r="P36">
        <f t="shared" si="13"/>
        <v>0.64800000000000002</v>
      </c>
      <c r="Q36">
        <f t="shared" si="14"/>
        <v>0.67499999999999993</v>
      </c>
      <c r="R36">
        <f t="shared" si="15"/>
        <v>0.57999999999999996</v>
      </c>
      <c r="S36">
        <f t="shared" si="16"/>
        <v>0.11899999999999999</v>
      </c>
      <c r="T36">
        <f t="shared" si="17"/>
        <v>0.40200000000000002</v>
      </c>
      <c r="U36">
        <f t="shared" si="18"/>
        <v>0.84199999999999997</v>
      </c>
    </row>
    <row r="37" spans="1:21" x14ac:dyDescent="0.35">
      <c r="A37">
        <v>0.45000006161194095</v>
      </c>
      <c r="B37">
        <f t="shared" si="19"/>
        <v>0.39100000000000001</v>
      </c>
      <c r="C37">
        <f t="shared" si="0"/>
        <v>0.36299999999999999</v>
      </c>
      <c r="D37">
        <f t="shared" si="1"/>
        <v>0.78700000000000003</v>
      </c>
      <c r="E37">
        <f t="shared" si="2"/>
        <v>0.6369999999999999</v>
      </c>
      <c r="F37">
        <f t="shared" si="3"/>
        <v>0.71699999999999997</v>
      </c>
      <c r="G37">
        <f t="shared" si="4"/>
        <v>0.36299999999999999</v>
      </c>
      <c r="H37">
        <f t="shared" si="5"/>
        <v>0.748</v>
      </c>
      <c r="I37">
        <f t="shared" si="6"/>
        <v>0.72500000000000009</v>
      </c>
      <c r="J37">
        <f t="shared" si="7"/>
        <v>0.53800000000000003</v>
      </c>
      <c r="K37">
        <f t="shared" si="8"/>
        <v>0.53099999999999992</v>
      </c>
      <c r="L37">
        <f t="shared" si="9"/>
        <v>0.65799999999999992</v>
      </c>
      <c r="M37">
        <f t="shared" si="10"/>
        <v>0.59</v>
      </c>
      <c r="N37">
        <f t="shared" si="11"/>
        <v>0.40400000000000003</v>
      </c>
      <c r="O37">
        <f t="shared" si="12"/>
        <v>0.76600000000000001</v>
      </c>
      <c r="P37">
        <f t="shared" si="13"/>
        <v>0.65100000000000002</v>
      </c>
      <c r="Q37">
        <f t="shared" si="14"/>
        <v>0.67</v>
      </c>
      <c r="R37">
        <f t="shared" si="15"/>
        <v>0.57999999999999996</v>
      </c>
      <c r="S37">
        <f t="shared" si="16"/>
        <v>2.200000000000002E-2</v>
      </c>
      <c r="T37">
        <f t="shared" si="17"/>
        <v>0.371</v>
      </c>
      <c r="U37">
        <f t="shared" si="18"/>
        <v>0.8</v>
      </c>
    </row>
    <row r="38" spans="1:21" x14ac:dyDescent="0.35">
      <c r="A38">
        <v>0.50000061611940894</v>
      </c>
      <c r="B38">
        <f t="shared" si="19"/>
        <v>0.52800000000000002</v>
      </c>
      <c r="C38">
        <f t="shared" si="0"/>
        <v>0.499</v>
      </c>
      <c r="D38">
        <f t="shared" si="1"/>
        <v>0.76100000000000001</v>
      </c>
      <c r="E38">
        <f t="shared" si="2"/>
        <v>0.70099999999999996</v>
      </c>
      <c r="F38">
        <f t="shared" si="3"/>
        <v>0.71100000000000008</v>
      </c>
      <c r="G38">
        <f t="shared" si="4"/>
        <v>0.27700000000000002</v>
      </c>
      <c r="H38">
        <f t="shared" si="5"/>
        <v>0.64800000000000002</v>
      </c>
      <c r="I38">
        <f t="shared" si="6"/>
        <v>0.66500000000000004</v>
      </c>
      <c r="J38">
        <f t="shared" si="7"/>
        <v>0.60599999999999998</v>
      </c>
      <c r="K38">
        <f t="shared" si="8"/>
        <v>0.44700000000000001</v>
      </c>
      <c r="L38">
        <f t="shared" si="9"/>
        <v>0.63600000000000001</v>
      </c>
      <c r="M38">
        <f t="shared" si="10"/>
        <v>0.54800000000000004</v>
      </c>
      <c r="N38">
        <f t="shared" si="11"/>
        <v>0.35099999999999998</v>
      </c>
      <c r="O38">
        <f t="shared" si="12"/>
        <v>0.73199999999999998</v>
      </c>
      <c r="P38">
        <f t="shared" si="13"/>
        <v>0.63</v>
      </c>
      <c r="Q38">
        <f t="shared" si="14"/>
        <v>0.64400000000000002</v>
      </c>
      <c r="R38">
        <f t="shared" si="15"/>
        <v>0.58399999999999996</v>
      </c>
      <c r="S38">
        <f t="shared" si="16"/>
        <v>2.4000000000000021E-2</v>
      </c>
      <c r="T38">
        <f t="shared" si="17"/>
        <v>0.46499999999999997</v>
      </c>
      <c r="U38">
        <f t="shared" si="18"/>
        <v>0.75700000000000001</v>
      </c>
    </row>
    <row r="39" spans="1:21" x14ac:dyDescent="0.35">
      <c r="A39">
        <v>0.54999993838805916</v>
      </c>
      <c r="B39">
        <f t="shared" si="19"/>
        <v>0.46599999999999997</v>
      </c>
      <c r="C39">
        <f t="shared" si="0"/>
        <v>0.52500000000000002</v>
      </c>
      <c r="D39">
        <f t="shared" si="1"/>
        <v>0.77900000000000003</v>
      </c>
      <c r="E39">
        <f t="shared" si="2"/>
        <v>0.64999999999999991</v>
      </c>
      <c r="F39">
        <f t="shared" si="3"/>
        <v>0.67</v>
      </c>
      <c r="G39">
        <f t="shared" si="4"/>
        <v>0.21899999999999997</v>
      </c>
      <c r="H39">
        <f t="shared" si="5"/>
        <v>0.55799999999999994</v>
      </c>
      <c r="I39">
        <f t="shared" si="6"/>
        <v>0.65199999999999991</v>
      </c>
      <c r="J39">
        <f t="shared" si="7"/>
        <v>0.63600000000000001</v>
      </c>
      <c r="K39">
        <f t="shared" si="8"/>
        <v>0.45800000000000002</v>
      </c>
      <c r="L39">
        <f t="shared" si="9"/>
        <v>0.65199999999999991</v>
      </c>
      <c r="M39">
        <f t="shared" si="10"/>
        <v>0.42000000000000004</v>
      </c>
      <c r="N39">
        <f t="shared" si="11"/>
        <v>0.373</v>
      </c>
      <c r="O39">
        <f t="shared" si="12"/>
        <v>0.76200000000000001</v>
      </c>
      <c r="P39">
        <f t="shared" si="13"/>
        <v>0.65800000000000003</v>
      </c>
      <c r="Q39">
        <f t="shared" si="14"/>
        <v>0.60399999999999998</v>
      </c>
      <c r="R39">
        <f t="shared" si="15"/>
        <v>0.59199999999999997</v>
      </c>
      <c r="S39">
        <f t="shared" si="16"/>
        <v>2.7999999999999969E-2</v>
      </c>
      <c r="T39">
        <f t="shared" si="17"/>
        <v>0.46099999999999997</v>
      </c>
      <c r="U39">
        <f t="shared" si="18"/>
        <v>0.69699999999999995</v>
      </c>
    </row>
    <row r="40" spans="1:21" x14ac:dyDescent="0.35">
      <c r="A40">
        <v>0.60000049289552715</v>
      </c>
      <c r="B40">
        <f t="shared" si="19"/>
        <v>0.40800000000000003</v>
      </c>
      <c r="C40">
        <f t="shared" si="0"/>
        <v>0.54800000000000004</v>
      </c>
      <c r="D40">
        <f t="shared" si="1"/>
        <v>0.78700000000000003</v>
      </c>
      <c r="E40">
        <f t="shared" si="2"/>
        <v>0.55699999999999994</v>
      </c>
      <c r="F40">
        <f t="shared" si="3"/>
        <v>0.66400000000000003</v>
      </c>
      <c r="G40">
        <f t="shared" si="4"/>
        <v>0.14300000000000002</v>
      </c>
      <c r="H40">
        <f t="shared" si="5"/>
        <v>0.43199999999999994</v>
      </c>
      <c r="I40">
        <f t="shared" si="6"/>
        <v>0.6399999999999999</v>
      </c>
      <c r="J40">
        <f t="shared" si="7"/>
        <v>0.60599999999999998</v>
      </c>
      <c r="K40">
        <f t="shared" si="8"/>
        <v>0.48400000000000004</v>
      </c>
      <c r="L40">
        <f t="shared" si="9"/>
        <v>0.67399999999999993</v>
      </c>
      <c r="M40">
        <f t="shared" si="10"/>
        <v>0.33599999999999997</v>
      </c>
      <c r="N40">
        <f t="shared" si="11"/>
        <v>0.42299999999999993</v>
      </c>
      <c r="O40">
        <f t="shared" si="12"/>
        <v>0.80699999999999994</v>
      </c>
      <c r="P40">
        <f t="shared" si="13"/>
        <v>0.70000000000000007</v>
      </c>
      <c r="Q40">
        <f t="shared" si="14"/>
        <v>0.54899999999999993</v>
      </c>
      <c r="R40">
        <f t="shared" si="15"/>
        <v>0.54699999999999993</v>
      </c>
      <c r="S40">
        <f t="shared" si="16"/>
        <v>2.4999999999999967E-2</v>
      </c>
      <c r="T40">
        <f t="shared" si="17"/>
        <v>0.38800000000000001</v>
      </c>
      <c r="U40">
        <f t="shared" si="18"/>
        <v>0.68600000000000005</v>
      </c>
    </row>
    <row r="41" spans="1:21" x14ac:dyDescent="0.35">
      <c r="A41">
        <v>0.64999981516417737</v>
      </c>
      <c r="B41">
        <f t="shared" si="19"/>
        <v>0.36099999999999999</v>
      </c>
      <c r="C41">
        <f t="shared" si="0"/>
        <v>0.53200000000000003</v>
      </c>
      <c r="D41">
        <f t="shared" si="1"/>
        <v>0.77500000000000002</v>
      </c>
      <c r="E41">
        <f t="shared" si="2"/>
        <v>0.54099999999999993</v>
      </c>
      <c r="F41">
        <f t="shared" si="3"/>
        <v>0.65300000000000002</v>
      </c>
      <c r="G41">
        <f t="shared" si="4"/>
        <v>8.9000000000000024E-2</v>
      </c>
      <c r="H41">
        <f t="shared" si="5"/>
        <v>0.30100000000000005</v>
      </c>
      <c r="I41">
        <f t="shared" si="6"/>
        <v>0.6160000000000001</v>
      </c>
      <c r="J41">
        <f t="shared" si="7"/>
        <v>0.53700000000000003</v>
      </c>
      <c r="K41">
        <f t="shared" si="8"/>
        <v>0.44900000000000001</v>
      </c>
      <c r="L41">
        <f t="shared" si="9"/>
        <v>0.64399999999999991</v>
      </c>
      <c r="M41">
        <f t="shared" si="10"/>
        <v>0.24799999999999997</v>
      </c>
      <c r="N41">
        <f t="shared" si="11"/>
        <v>0.45399999999999996</v>
      </c>
      <c r="O41">
        <f t="shared" si="12"/>
        <v>0.77099999999999991</v>
      </c>
      <c r="P41">
        <f t="shared" si="13"/>
        <v>0.72099999999999997</v>
      </c>
      <c r="Q41">
        <f t="shared" si="14"/>
        <v>0.58099999999999996</v>
      </c>
      <c r="R41">
        <f t="shared" si="15"/>
        <v>0.46299999999999997</v>
      </c>
      <c r="S41">
        <f t="shared" si="16"/>
        <v>1.8000000000000016E-2</v>
      </c>
      <c r="T41">
        <f t="shared" si="17"/>
        <v>0.33399999999999996</v>
      </c>
      <c r="U41">
        <f t="shared" si="18"/>
        <v>0.60599999999999998</v>
      </c>
    </row>
    <row r="42" spans="1:21" x14ac:dyDescent="0.35">
      <c r="A42">
        <v>0.70000036967164536</v>
      </c>
      <c r="B42">
        <f t="shared" si="19"/>
        <v>0.33499999999999996</v>
      </c>
      <c r="C42">
        <f t="shared" si="0"/>
        <v>0.61399999999999999</v>
      </c>
      <c r="D42">
        <f t="shared" si="1"/>
        <v>0.75800000000000001</v>
      </c>
      <c r="E42">
        <f t="shared" si="2"/>
        <v>0.623</v>
      </c>
      <c r="F42">
        <f t="shared" si="3"/>
        <v>0.70000000000000007</v>
      </c>
      <c r="G42">
        <f t="shared" si="4"/>
        <v>5.7999999999999996E-2</v>
      </c>
      <c r="H42">
        <f t="shared" si="5"/>
        <v>0.20899999999999999</v>
      </c>
      <c r="I42">
        <f t="shared" si="6"/>
        <v>0.59800000000000009</v>
      </c>
      <c r="J42">
        <f t="shared" si="7"/>
        <v>0.47299999999999998</v>
      </c>
      <c r="K42">
        <f t="shared" si="8"/>
        <v>0.42</v>
      </c>
      <c r="L42">
        <f t="shared" si="9"/>
        <v>0.41999999999999993</v>
      </c>
      <c r="M42">
        <f t="shared" si="10"/>
        <v>0.24999999999999997</v>
      </c>
      <c r="N42">
        <f t="shared" si="11"/>
        <v>0.35</v>
      </c>
      <c r="O42">
        <f t="shared" si="12"/>
        <v>0.77099999999999991</v>
      </c>
      <c r="P42">
        <f t="shared" si="13"/>
        <v>0.68200000000000005</v>
      </c>
      <c r="Q42">
        <f t="shared" si="14"/>
        <v>0.57599999999999996</v>
      </c>
      <c r="R42">
        <f t="shared" si="15"/>
        <v>0.41299999999999992</v>
      </c>
      <c r="S42">
        <f t="shared" si="16"/>
        <v>0</v>
      </c>
      <c r="T42">
        <f t="shared" si="17"/>
        <v>0.377</v>
      </c>
      <c r="U42">
        <f t="shared" si="18"/>
        <v>0.52700000000000002</v>
      </c>
    </row>
    <row r="43" spans="1:21" x14ac:dyDescent="0.35">
      <c r="A43">
        <v>0.75000092417911335</v>
      </c>
      <c r="B43">
        <f t="shared" si="19"/>
        <v>0.28200000000000003</v>
      </c>
      <c r="C43">
        <f t="shared" si="0"/>
        <v>0.67700000000000005</v>
      </c>
      <c r="D43">
        <f t="shared" si="1"/>
        <v>0.76</v>
      </c>
      <c r="E43">
        <f t="shared" si="2"/>
        <v>0.57399999999999995</v>
      </c>
      <c r="F43">
        <f t="shared" si="3"/>
        <v>0.69400000000000006</v>
      </c>
      <c r="G43">
        <f t="shared" si="4"/>
        <v>2.0000000000000018E-2</v>
      </c>
      <c r="H43">
        <f t="shared" si="5"/>
        <v>0.14599999999999999</v>
      </c>
      <c r="I43">
        <f t="shared" si="6"/>
        <v>0.53099999999999992</v>
      </c>
      <c r="J43">
        <f t="shared" si="7"/>
        <v>0.40500000000000003</v>
      </c>
      <c r="K43">
        <f t="shared" si="8"/>
        <v>0.37900000000000006</v>
      </c>
      <c r="L43">
        <f t="shared" si="9"/>
        <v>0.33099999999999996</v>
      </c>
      <c r="M43">
        <f t="shared" si="10"/>
        <v>0.20299999999999999</v>
      </c>
      <c r="N43">
        <f t="shared" si="11"/>
        <v>0.33699999999999997</v>
      </c>
      <c r="O43">
        <f t="shared" si="12"/>
        <v>0.6339999999999999</v>
      </c>
      <c r="P43">
        <f t="shared" si="13"/>
        <v>0.61399999999999999</v>
      </c>
      <c r="Q43">
        <f t="shared" si="14"/>
        <v>0.5</v>
      </c>
      <c r="R43">
        <f t="shared" si="15"/>
        <v>0.29100000000000004</v>
      </c>
      <c r="S43">
        <f t="shared" si="16"/>
        <v>2.1000000000000019E-2</v>
      </c>
      <c r="T43">
        <f t="shared" si="17"/>
        <v>0.38400000000000001</v>
      </c>
      <c r="U43">
        <f t="shared" si="18"/>
        <v>0.46399999999999997</v>
      </c>
    </row>
    <row r="44" spans="1:21" x14ac:dyDescent="0.35">
      <c r="A44">
        <v>0.80000024644776357</v>
      </c>
      <c r="B44">
        <f t="shared" si="19"/>
        <v>0.216</v>
      </c>
      <c r="C44">
        <f t="shared" si="0"/>
        <v>0.69000000000000006</v>
      </c>
      <c r="D44">
        <f t="shared" si="1"/>
        <v>0.68399999999999994</v>
      </c>
      <c r="E44">
        <f t="shared" si="2"/>
        <v>0.39400000000000002</v>
      </c>
      <c r="F44">
        <f t="shared" si="3"/>
        <v>0.58900000000000008</v>
      </c>
      <c r="G44">
        <f t="shared" si="4"/>
        <v>0</v>
      </c>
      <c r="H44">
        <f t="shared" si="5"/>
        <v>7.7000000000000013E-2</v>
      </c>
      <c r="I44">
        <f t="shared" si="6"/>
        <v>0.49100000000000005</v>
      </c>
      <c r="J44">
        <f t="shared" si="7"/>
        <v>0.222</v>
      </c>
      <c r="K44">
        <f t="shared" si="8"/>
        <v>0.32600000000000001</v>
      </c>
      <c r="L44">
        <f t="shared" si="9"/>
        <v>0.224</v>
      </c>
      <c r="M44">
        <f t="shared" si="10"/>
        <v>0.13399999999999998</v>
      </c>
      <c r="N44">
        <f t="shared" si="11"/>
        <v>0.28200000000000003</v>
      </c>
      <c r="O44">
        <f t="shared" si="12"/>
        <v>0.49999999999999994</v>
      </c>
      <c r="P44">
        <f t="shared" si="13"/>
        <v>0.51600000000000001</v>
      </c>
      <c r="Q44">
        <f t="shared" si="14"/>
        <v>0.498</v>
      </c>
      <c r="R44">
        <f t="shared" si="15"/>
        <v>0.10100000000000001</v>
      </c>
      <c r="S44">
        <f t="shared" si="16"/>
        <v>1.2000000000000011E-2</v>
      </c>
      <c r="T44">
        <f t="shared" si="17"/>
        <v>0.35299999999999998</v>
      </c>
      <c r="U44">
        <f t="shared" si="18"/>
        <v>0.39800000000000002</v>
      </c>
    </row>
    <row r="45" spans="1:21" x14ac:dyDescent="0.35">
      <c r="A45">
        <v>0.85000080095523156</v>
      </c>
      <c r="B45">
        <f t="shared" si="19"/>
        <v>0.20199999999999999</v>
      </c>
      <c r="C45">
        <f t="shared" si="0"/>
        <v>0.70399999999999996</v>
      </c>
      <c r="D45">
        <f t="shared" si="1"/>
        <v>0.58399999999999996</v>
      </c>
      <c r="E45">
        <f t="shared" si="2"/>
        <v>0.2</v>
      </c>
      <c r="F45">
        <f t="shared" si="3"/>
        <v>0.503</v>
      </c>
      <c r="G45">
        <f t="shared" si="4"/>
        <v>3.3000000000000029E-2</v>
      </c>
      <c r="H45">
        <f t="shared" si="5"/>
        <v>2.6999999999999996E-2</v>
      </c>
      <c r="I45">
        <f t="shared" si="6"/>
        <v>0.35700000000000004</v>
      </c>
      <c r="J45">
        <f t="shared" si="7"/>
        <v>8.199999999999999E-2</v>
      </c>
      <c r="K45">
        <f t="shared" si="8"/>
        <v>0.37400000000000005</v>
      </c>
      <c r="L45">
        <f t="shared" si="9"/>
        <v>0.12299999999999997</v>
      </c>
      <c r="M45">
        <f t="shared" si="10"/>
        <v>9.0999999999999998E-2</v>
      </c>
      <c r="N45">
        <f t="shared" si="11"/>
        <v>0.19599999999999995</v>
      </c>
      <c r="O45">
        <f t="shared" si="12"/>
        <v>0.42399999999999999</v>
      </c>
      <c r="P45">
        <f t="shared" si="13"/>
        <v>0.41000000000000003</v>
      </c>
      <c r="Q45">
        <f t="shared" si="14"/>
        <v>0.44099999999999995</v>
      </c>
      <c r="R45">
        <f t="shared" si="15"/>
        <v>0</v>
      </c>
      <c r="S45">
        <f t="shared" si="16"/>
        <v>2.9999999999999971E-2</v>
      </c>
      <c r="T45">
        <f t="shared" si="17"/>
        <v>0.20800000000000002</v>
      </c>
      <c r="U45">
        <f t="shared" si="18"/>
        <v>0.39100000000000001</v>
      </c>
    </row>
    <row r="46" spans="1:21" x14ac:dyDescent="0.35">
      <c r="A46">
        <v>0.9000001232238819</v>
      </c>
      <c r="B46">
        <f t="shared" si="19"/>
        <v>0.14499999999999999</v>
      </c>
      <c r="C46">
        <f t="shared" si="0"/>
        <v>0.72499999999999998</v>
      </c>
      <c r="D46">
        <f t="shared" si="1"/>
        <v>0.45999999999999996</v>
      </c>
      <c r="E46">
        <f t="shared" si="2"/>
        <v>6.3E-2</v>
      </c>
      <c r="F46">
        <f t="shared" si="3"/>
        <v>0.59799999999999998</v>
      </c>
      <c r="G46">
        <f t="shared" si="4"/>
        <v>2.200000000000002E-2</v>
      </c>
      <c r="H46">
        <f t="shared" si="5"/>
        <v>2.2999999999999993E-2</v>
      </c>
      <c r="I46">
        <f t="shared" si="6"/>
        <v>0.125</v>
      </c>
      <c r="J46">
        <f t="shared" si="7"/>
        <v>4.4999999999999984E-2</v>
      </c>
      <c r="K46">
        <f t="shared" si="8"/>
        <v>0.37200000000000005</v>
      </c>
      <c r="L46">
        <f t="shared" si="9"/>
        <v>6.7999999999999977E-2</v>
      </c>
      <c r="M46">
        <f t="shared" si="10"/>
        <v>0.27400000000000002</v>
      </c>
      <c r="N46">
        <f t="shared" si="11"/>
        <v>0.14299999999999996</v>
      </c>
      <c r="O46">
        <f t="shared" si="12"/>
        <v>0.30199999999999999</v>
      </c>
      <c r="P46">
        <f t="shared" si="13"/>
        <v>0.23699999999999999</v>
      </c>
      <c r="Q46">
        <f t="shared" si="14"/>
        <v>0.31399999999999995</v>
      </c>
      <c r="R46">
        <f t="shared" si="15"/>
        <v>2.6999999999999996E-2</v>
      </c>
      <c r="S46">
        <f t="shared" si="16"/>
        <v>3.2999999999999974E-2</v>
      </c>
      <c r="T46">
        <f t="shared" si="17"/>
        <v>0.19900000000000001</v>
      </c>
      <c r="U46">
        <f t="shared" si="18"/>
        <v>0.28000000000000003</v>
      </c>
    </row>
    <row r="47" spans="1:21" x14ac:dyDescent="0.35">
      <c r="A47">
        <v>0.95000067773134989</v>
      </c>
      <c r="B47">
        <f t="shared" si="19"/>
        <v>2.3999999999999994E-2</v>
      </c>
      <c r="C47">
        <f t="shared" si="0"/>
        <v>0.73499999999999999</v>
      </c>
      <c r="D47">
        <f t="shared" si="1"/>
        <v>0.46599999999999997</v>
      </c>
      <c r="E47">
        <f t="shared" si="2"/>
        <v>2.8000000000000004E-2</v>
      </c>
      <c r="F47">
        <f t="shared" si="3"/>
        <v>0.56800000000000006</v>
      </c>
      <c r="G47">
        <f t="shared" si="4"/>
        <v>2.1000000000000019E-2</v>
      </c>
      <c r="H47">
        <f t="shared" si="5"/>
        <v>2.0000000000000018E-2</v>
      </c>
      <c r="I47">
        <f t="shared" si="6"/>
        <v>8.1000000000000016E-2</v>
      </c>
      <c r="J47">
        <f t="shared" si="7"/>
        <v>1.4999999999999999E-2</v>
      </c>
      <c r="K47">
        <f t="shared" si="8"/>
        <v>0.42599999999999999</v>
      </c>
      <c r="L47">
        <f t="shared" si="9"/>
        <v>3.999999999999998E-2</v>
      </c>
      <c r="M47">
        <f t="shared" si="10"/>
        <v>0.12999999999999998</v>
      </c>
      <c r="N47">
        <f t="shared" si="11"/>
        <v>0.123</v>
      </c>
      <c r="O47">
        <f t="shared" si="12"/>
        <v>0.21399999999999997</v>
      </c>
      <c r="P47">
        <f t="shared" si="13"/>
        <v>0.15000000000000002</v>
      </c>
      <c r="Q47">
        <f t="shared" si="14"/>
        <v>0.128</v>
      </c>
      <c r="R47">
        <f t="shared" si="15"/>
        <v>0.09</v>
      </c>
      <c r="S47">
        <f t="shared" si="16"/>
        <v>5.3999999999999992E-2</v>
      </c>
      <c r="T47">
        <f t="shared" si="17"/>
        <v>0.20899999999999996</v>
      </c>
      <c r="U47">
        <f t="shared" si="18"/>
        <v>0.11699999999999999</v>
      </c>
    </row>
    <row r="48" spans="1:21" x14ac:dyDescent="0.35">
      <c r="A48">
        <v>1</v>
      </c>
      <c r="B48">
        <f t="shared" si="19"/>
        <v>0</v>
      </c>
      <c r="C48">
        <f t="shared" si="0"/>
        <v>0.78</v>
      </c>
      <c r="D48">
        <f t="shared" si="1"/>
        <v>0.39400000000000002</v>
      </c>
      <c r="E48">
        <f t="shared" si="2"/>
        <v>0</v>
      </c>
      <c r="F48">
        <f t="shared" si="3"/>
        <v>0.43200000000000005</v>
      </c>
      <c r="G48">
        <f t="shared" si="4"/>
        <v>2.8000000000000025E-2</v>
      </c>
      <c r="H48">
        <f t="shared" si="5"/>
        <v>0</v>
      </c>
      <c r="I48">
        <f t="shared" si="6"/>
        <v>0</v>
      </c>
      <c r="J48">
        <f t="shared" si="7"/>
        <v>0</v>
      </c>
      <c r="K48">
        <f t="shared" si="8"/>
        <v>0.47500000000000003</v>
      </c>
      <c r="L48">
        <f t="shared" si="9"/>
        <v>0</v>
      </c>
      <c r="M48">
        <f t="shared" si="10"/>
        <v>0</v>
      </c>
      <c r="N48">
        <f t="shared" si="11"/>
        <v>2.1999999999999964E-2</v>
      </c>
      <c r="O48">
        <f t="shared" si="12"/>
        <v>0.20800000000000002</v>
      </c>
      <c r="P48">
        <f t="shared" si="13"/>
        <v>0.11699999999999999</v>
      </c>
      <c r="Q48">
        <f t="shared" si="14"/>
        <v>0</v>
      </c>
      <c r="R48">
        <f t="shared" si="15"/>
        <v>0.11700000000000002</v>
      </c>
      <c r="S48">
        <f t="shared" si="16"/>
        <v>5.3999999999999992E-2</v>
      </c>
      <c r="T48">
        <f t="shared" si="17"/>
        <v>0.21299999999999997</v>
      </c>
      <c r="U48">
        <f t="shared" si="18"/>
        <v>0</v>
      </c>
    </row>
    <row r="50" spans="1:27" x14ac:dyDescent="0.35">
      <c r="A50" t="s">
        <v>6</v>
      </c>
      <c r="B50" t="s">
        <v>34</v>
      </c>
      <c r="C50" t="s">
        <v>35</v>
      </c>
      <c r="D50" t="s">
        <v>36</v>
      </c>
      <c r="E50" t="s">
        <v>37</v>
      </c>
      <c r="F50" t="s">
        <v>38</v>
      </c>
      <c r="G50" t="s">
        <v>39</v>
      </c>
      <c r="H50" t="s">
        <v>40</v>
      </c>
      <c r="I50" t="s">
        <v>41</v>
      </c>
      <c r="J50" t="s">
        <v>42</v>
      </c>
      <c r="K50" t="s">
        <v>43</v>
      </c>
      <c r="L50" t="s">
        <v>44</v>
      </c>
      <c r="M50" t="s">
        <v>45</v>
      </c>
      <c r="N50" t="s">
        <v>46</v>
      </c>
      <c r="O50" t="s">
        <v>47</v>
      </c>
      <c r="P50" t="s">
        <v>48</v>
      </c>
      <c r="Q50" t="s">
        <v>49</v>
      </c>
      <c r="R50" t="s">
        <v>50</v>
      </c>
      <c r="S50" t="s">
        <v>52</v>
      </c>
      <c r="T50" t="s">
        <v>51</v>
      </c>
      <c r="U50" t="s">
        <v>33</v>
      </c>
      <c r="V50" t="s">
        <v>21</v>
      </c>
      <c r="W50" t="s">
        <v>19</v>
      </c>
      <c r="X50" t="s">
        <v>18</v>
      </c>
      <c r="Y50" t="s">
        <v>25</v>
      </c>
      <c r="Z50" t="s">
        <v>26</v>
      </c>
      <c r="AA50" t="s">
        <v>27</v>
      </c>
    </row>
    <row r="51" spans="1:27" x14ac:dyDescent="0.35">
      <c r="A51">
        <v>0</v>
      </c>
      <c r="B51">
        <f>B28 *(1/MAX($B$28:$B$48))</f>
        <v>0.11976047904191621</v>
      </c>
      <c r="C51">
        <f>C28 *(1/MAX($C$28:$C$48))</f>
        <v>0</v>
      </c>
      <c r="D51">
        <f>D28 *(1/MAX($D$28:$D$48))</f>
        <v>0</v>
      </c>
      <c r="E51">
        <f>E28 *(1/MAX($E$28:$E$48))</f>
        <v>0.54390563564875505</v>
      </c>
      <c r="F51">
        <f>F28 *(1/MAX($F$28:$F$48))</f>
        <v>7.2524407252440762E-2</v>
      </c>
      <c r="G51">
        <f>G28 *(1/MAX($G$28:$G$48))</f>
        <v>0.31768953068592065</v>
      </c>
      <c r="H51">
        <f>H28 *(1/MAX($H$28:$H$48))</f>
        <v>0.59436274509803921</v>
      </c>
      <c r="I51">
        <f>I28 *(1/MAX($I$28:$I$48))</f>
        <v>0.30620689655172417</v>
      </c>
      <c r="J51">
        <f>J28 *(1/MAX($J$28:$J$48))</f>
        <v>0.76100628930817604</v>
      </c>
      <c r="K51">
        <f>K28 *(1/MAX($K$28:$K$48))</f>
        <v>0</v>
      </c>
      <c r="L51">
        <f>L28 *(1/MAX($L$28:$L$48))</f>
        <v>0.23169107856191748</v>
      </c>
      <c r="M51">
        <f>M28 *(1/MAX($M$28:$M$48))</f>
        <v>0.82513661202185784</v>
      </c>
      <c r="N51">
        <f>N28 *(1/MAX($N$28:$N$48))</f>
        <v>0</v>
      </c>
      <c r="O51">
        <f>O28 *(1/MAX($O$28:$O$48))</f>
        <v>0</v>
      </c>
      <c r="P51">
        <f>P28 *(1/MAX($P$28:$P$48))</f>
        <v>0</v>
      </c>
      <c r="Q51">
        <f>Q28 *(1/MAX($Q$28:$Q$48))</f>
        <v>0.31465517241379309</v>
      </c>
      <c r="R51">
        <f>R28 *(1/MAX($R$28:$R$48))</f>
        <v>0.34788540245566169</v>
      </c>
      <c r="S51">
        <f>S28 *(1/MAX($S$28:$S$48))</f>
        <v>0.26</v>
      </c>
      <c r="T51">
        <f>T28 *(1/MAX($T$28:$T$48))</f>
        <v>4.3478260869565168E-2</v>
      </c>
      <c r="U51">
        <f>U28 *(1/MAX($U$28:$U$48))</f>
        <v>0.58669833729216148</v>
      </c>
      <c r="V51">
        <f>AVERAGE(B51:U51)</f>
        <v>0.26625004236009642</v>
      </c>
      <c r="W51">
        <f>AVERAGE(C51,D51,F51,K51,N51,O51,P51,T51)</f>
        <v>1.4500333515250742E-2</v>
      </c>
      <c r="X51">
        <f>AVERAGE(B51,E51,G51,H51,I51,J51,L51,M51,Q51,R51,S51,U51)</f>
        <v>0.43408318158999348</v>
      </c>
      <c r="Y51">
        <f>_xlfn.STDEV.P(B51:U51)</f>
        <v>0.26391377011967854</v>
      </c>
      <c r="Z51">
        <f>V51-Y51</f>
        <v>2.3362722404178804E-3</v>
      </c>
      <c r="AA51">
        <f>V51+Y51</f>
        <v>0.53016381247977495</v>
      </c>
    </row>
    <row r="52" spans="1:27" x14ac:dyDescent="0.35">
      <c r="A52">
        <v>5.0000554507467987E-2</v>
      </c>
      <c r="B52">
        <f t="shared" ref="B52:B71" si="20">B29 *(1/MAX($B$28:$B$48))</f>
        <v>0.22155688622754494</v>
      </c>
      <c r="C52">
        <f t="shared" ref="C52:C71" si="21">C29 *(1/MAX($C$28:$C$48))</f>
        <v>0.11025641025641024</v>
      </c>
      <c r="D52">
        <f t="shared" ref="D52:D71" si="22">D29 *(1/MAX($D$28:$D$48))</f>
        <v>0.24904701397712836</v>
      </c>
      <c r="E52">
        <f t="shared" ref="E52:E71" si="23">E29 *(1/MAX($E$28:$E$48))</f>
        <v>0.68020969855832236</v>
      </c>
      <c r="F52">
        <f t="shared" ref="F52:F71" si="24">F29 *(1/MAX($F$28:$F$48))</f>
        <v>0.17712691771269173</v>
      </c>
      <c r="G52">
        <f t="shared" ref="G52:G71" si="25">G29 *(1/MAX($G$28:$G$48))</f>
        <v>0.80324909747292406</v>
      </c>
      <c r="H52">
        <f t="shared" ref="H52:H71" si="26">H29 *(1/MAX($H$28:$H$48))</f>
        <v>0.67647058823529405</v>
      </c>
      <c r="I52">
        <f t="shared" ref="I52:I71" si="27">I29 *(1/MAX($I$28:$I$48))</f>
        <v>0.30344827586206896</v>
      </c>
      <c r="J52">
        <f t="shared" ref="J52:J71" si="28">J29 *(1/MAX($J$28:$J$48))</f>
        <v>0.64622641509433965</v>
      </c>
      <c r="K52">
        <f t="shared" ref="K52:K71" si="29">K29 *(1/MAX($K$28:$K$48))</f>
        <v>0.305084745762712</v>
      </c>
      <c r="L52">
        <f t="shared" ref="L52:L71" si="30">L29 *(1/MAX($L$28:$L$48))</f>
        <v>0.35286284953395475</v>
      </c>
      <c r="M52">
        <f t="shared" ref="M52:M71" si="31">M29 *(1/MAX($M$28:$M$48))</f>
        <v>0.80054644808743158</v>
      </c>
      <c r="N52">
        <f t="shared" ref="N52:N71" si="32">N29 *(1/MAX($N$28:$N$48))</f>
        <v>0.12334801762114538</v>
      </c>
      <c r="O52">
        <f t="shared" ref="O52:O71" si="33">O29 *(1/MAX($O$28:$O$48))</f>
        <v>9.1470951792336205E-2</v>
      </c>
      <c r="P52">
        <f t="shared" ref="P52:P71" si="34">P29 *(1/MAX($P$28:$P$48))</f>
        <v>0.28294036061026356</v>
      </c>
      <c r="Q52">
        <f t="shared" ref="Q52:Q71" si="35">Q29 *(1/MAX($Q$28:$Q$48))</f>
        <v>0.4511494252873563</v>
      </c>
      <c r="R52">
        <f t="shared" ref="R52:R71" si="36">R29 *(1/MAX($R$28:$R$48))</f>
        <v>0.53478854024556621</v>
      </c>
      <c r="S52">
        <f t="shared" ref="S52:S71" si="37">S29 *(1/MAX($S$28:$S$48))</f>
        <v>0.59818181818181804</v>
      </c>
      <c r="T52">
        <f t="shared" ref="T52:T71" si="38">T29 *(1/MAX($T$28:$T$48))</f>
        <v>2.3988005997001519E-2</v>
      </c>
      <c r="U52">
        <f t="shared" ref="U52:U71" si="39">U29 *(1/MAX($U$28:$U$48))</f>
        <v>0.64251781472684089</v>
      </c>
      <c r="V52">
        <f t="shared" ref="V52:V71" si="40">AVERAGE(B52:U52)</f>
        <v>0.40372351406215745</v>
      </c>
      <c r="W52">
        <f t="shared" ref="W52:W71" si="41">AVERAGE(C52,D52,F52,K52,N52,O52,P52,T52)</f>
        <v>0.17040780296621111</v>
      </c>
      <c r="X52">
        <f t="shared" ref="X52:X71" si="42">AVERAGE(B52,E52,G52,H52,I52,J52,L52,M52,Q52,R52,S52,U52)</f>
        <v>0.55926732145945524</v>
      </c>
      <c r="Y52">
        <f t="shared" ref="Y52:Y71" si="43">_xlfn.STDEV.P(B52:U52)</f>
        <v>0.24421773873367558</v>
      </c>
      <c r="Z52">
        <f t="shared" ref="Z52:Z71" si="44">V52-Y52</f>
        <v>0.15950577532848187</v>
      </c>
      <c r="AA52">
        <f t="shared" ref="AA52:AA71" si="45">V52+Y52</f>
        <v>0.64794125279583303</v>
      </c>
    </row>
    <row r="53" spans="1:27" x14ac:dyDescent="0.35">
      <c r="A53">
        <v>9.9999876776118241E-2</v>
      </c>
      <c r="B53">
        <f t="shared" si="20"/>
        <v>0.52844311377245512</v>
      </c>
      <c r="C53">
        <f t="shared" si="21"/>
        <v>0.22179487179487176</v>
      </c>
      <c r="D53">
        <f t="shared" si="22"/>
        <v>0.42439644218551464</v>
      </c>
      <c r="E53">
        <f t="shared" si="23"/>
        <v>0.76539973787680216</v>
      </c>
      <c r="F53">
        <f t="shared" si="24"/>
        <v>0</v>
      </c>
      <c r="G53">
        <f t="shared" si="25"/>
        <v>0.98014440433213001</v>
      </c>
      <c r="H53">
        <f t="shared" si="26"/>
        <v>0.72303921568627449</v>
      </c>
      <c r="I53">
        <f t="shared" si="27"/>
        <v>0.51724137931034486</v>
      </c>
      <c r="J53">
        <f t="shared" si="28"/>
        <v>0.570754716981132</v>
      </c>
      <c r="K53">
        <f t="shared" si="29"/>
        <v>0.43879472693032029</v>
      </c>
      <c r="L53">
        <f t="shared" si="30"/>
        <v>0.42743009320905456</v>
      </c>
      <c r="M53">
        <f t="shared" si="31"/>
        <v>0.83060109289617479</v>
      </c>
      <c r="N53">
        <f t="shared" si="32"/>
        <v>0.24669603524229075</v>
      </c>
      <c r="O53">
        <f t="shared" si="33"/>
        <v>0.18665018541409148</v>
      </c>
      <c r="P53">
        <f t="shared" si="34"/>
        <v>0.35228848821081832</v>
      </c>
      <c r="Q53">
        <f t="shared" si="35"/>
        <v>0.67816091954022995</v>
      </c>
      <c r="R53">
        <f t="shared" si="36"/>
        <v>0.55798090040927684</v>
      </c>
      <c r="S53">
        <f t="shared" si="37"/>
        <v>0.62909090909090903</v>
      </c>
      <c r="T53">
        <f t="shared" si="38"/>
        <v>0</v>
      </c>
      <c r="U53">
        <f t="shared" si="39"/>
        <v>0.75534441805225649</v>
      </c>
      <c r="V53">
        <f t="shared" si="40"/>
        <v>0.49171258254674743</v>
      </c>
      <c r="W53">
        <f t="shared" si="41"/>
        <v>0.23382759372223838</v>
      </c>
      <c r="X53">
        <f t="shared" si="42"/>
        <v>0.6636359084297534</v>
      </c>
      <c r="Y53">
        <f t="shared" si="43"/>
        <v>0.26057845466860141</v>
      </c>
      <c r="Z53">
        <f t="shared" si="44"/>
        <v>0.23113412787814602</v>
      </c>
      <c r="AA53">
        <f t="shared" si="45"/>
        <v>0.75229103721534885</v>
      </c>
    </row>
    <row r="54" spans="1:27" x14ac:dyDescent="0.35">
      <c r="A54">
        <v>0.15000043128358623</v>
      </c>
      <c r="B54">
        <f t="shared" si="20"/>
        <v>0.8368263473053893</v>
      </c>
      <c r="C54">
        <f t="shared" si="21"/>
        <v>0.46666666666666662</v>
      </c>
      <c r="D54">
        <f t="shared" si="22"/>
        <v>0.60101651842439641</v>
      </c>
      <c r="E54">
        <f t="shared" si="23"/>
        <v>0.74967234600262123</v>
      </c>
      <c r="F54">
        <f t="shared" si="24"/>
        <v>0.299860529986053</v>
      </c>
      <c r="G54">
        <f t="shared" si="25"/>
        <v>0.97653429602888087</v>
      </c>
      <c r="H54">
        <f t="shared" si="26"/>
        <v>0.71936274509803921</v>
      </c>
      <c r="I54">
        <f t="shared" si="27"/>
        <v>0.6731034482758621</v>
      </c>
      <c r="J54">
        <f t="shared" si="28"/>
        <v>0.63050314465408808</v>
      </c>
      <c r="K54">
        <f t="shared" si="29"/>
        <v>0.46139359698681748</v>
      </c>
      <c r="L54">
        <f t="shared" si="30"/>
        <v>0.56324900133155786</v>
      </c>
      <c r="M54">
        <f t="shared" si="31"/>
        <v>0.87295081967213117</v>
      </c>
      <c r="N54">
        <f t="shared" si="32"/>
        <v>0.35462555066079293</v>
      </c>
      <c r="O54">
        <f t="shared" si="33"/>
        <v>0.29295426452410384</v>
      </c>
      <c r="P54">
        <f t="shared" si="34"/>
        <v>0.47295423023578359</v>
      </c>
      <c r="Q54">
        <f t="shared" si="35"/>
        <v>0.89655172413793116</v>
      </c>
      <c r="R54">
        <f t="shared" si="36"/>
        <v>0.75443383356070937</v>
      </c>
      <c r="S54">
        <f t="shared" si="37"/>
        <v>0.8236363636363635</v>
      </c>
      <c r="T54">
        <f t="shared" si="38"/>
        <v>5.5472263868065932E-2</v>
      </c>
      <c r="U54">
        <f t="shared" si="39"/>
        <v>0.8895486935866983</v>
      </c>
      <c r="V54">
        <f t="shared" si="40"/>
        <v>0.6195658192321476</v>
      </c>
      <c r="W54">
        <f t="shared" si="41"/>
        <v>0.37561795266908499</v>
      </c>
      <c r="X54">
        <f t="shared" si="42"/>
        <v>0.78219773027418948</v>
      </c>
      <c r="Y54">
        <f t="shared" si="43"/>
        <v>0.23967065161125398</v>
      </c>
      <c r="Z54">
        <f t="shared" si="44"/>
        <v>0.37989516762089359</v>
      </c>
      <c r="AA54">
        <f t="shared" si="45"/>
        <v>0.8592364708434016</v>
      </c>
    </row>
    <row r="55" spans="1:27" x14ac:dyDescent="0.35">
      <c r="A55">
        <v>0.19999975355223648</v>
      </c>
      <c r="B55">
        <f t="shared" si="20"/>
        <v>1</v>
      </c>
      <c r="C55">
        <f t="shared" si="21"/>
        <v>0.8076923076923076</v>
      </c>
      <c r="D55">
        <f t="shared" si="22"/>
        <v>0.79034307496823386</v>
      </c>
      <c r="E55">
        <f t="shared" si="23"/>
        <v>0.72477064220183485</v>
      </c>
      <c r="F55">
        <f t="shared" si="24"/>
        <v>0.56066945606694563</v>
      </c>
      <c r="G55">
        <f t="shared" si="25"/>
        <v>0.92418772563176887</v>
      </c>
      <c r="H55">
        <f t="shared" si="26"/>
        <v>0.71200980392156865</v>
      </c>
      <c r="I55">
        <f t="shared" si="27"/>
        <v>0.68413793103448273</v>
      </c>
      <c r="J55">
        <f t="shared" si="28"/>
        <v>0.63207547169811318</v>
      </c>
      <c r="K55">
        <f t="shared" si="29"/>
        <v>0.49152542372881358</v>
      </c>
      <c r="L55">
        <f t="shared" si="30"/>
        <v>0.62183754993342211</v>
      </c>
      <c r="M55">
        <f t="shared" si="31"/>
        <v>0.84153005464480868</v>
      </c>
      <c r="N55">
        <f t="shared" si="32"/>
        <v>0.51982378854625555</v>
      </c>
      <c r="O55">
        <f t="shared" si="33"/>
        <v>0.5142150803461063</v>
      </c>
      <c r="P55">
        <f t="shared" si="34"/>
        <v>0.5131761442441054</v>
      </c>
      <c r="Q55">
        <f t="shared" si="35"/>
        <v>0.94252873563218409</v>
      </c>
      <c r="R55">
        <f t="shared" si="36"/>
        <v>0.80218281036834926</v>
      </c>
      <c r="S55">
        <f t="shared" si="37"/>
        <v>1</v>
      </c>
      <c r="T55">
        <f t="shared" si="38"/>
        <v>0.11394302848575713</v>
      </c>
      <c r="U55">
        <f t="shared" si="39"/>
        <v>0.94180522565320668</v>
      </c>
      <c r="V55">
        <f t="shared" si="40"/>
        <v>0.70692271273991314</v>
      </c>
      <c r="W55">
        <f t="shared" si="41"/>
        <v>0.53892353800981552</v>
      </c>
      <c r="X55">
        <f t="shared" si="42"/>
        <v>0.81892216255997807</v>
      </c>
      <c r="Y55">
        <f t="shared" si="43"/>
        <v>0.21409995502984008</v>
      </c>
      <c r="Z55">
        <f t="shared" si="44"/>
        <v>0.49282275771007306</v>
      </c>
      <c r="AA55">
        <f t="shared" si="45"/>
        <v>0.92102266776975328</v>
      </c>
    </row>
    <row r="56" spans="1:27" x14ac:dyDescent="0.35">
      <c r="A56">
        <v>0.25000030805970447</v>
      </c>
      <c r="B56">
        <f t="shared" si="20"/>
        <v>0.97754491017964096</v>
      </c>
      <c r="C56">
        <f t="shared" si="21"/>
        <v>0.63205128205128203</v>
      </c>
      <c r="D56">
        <f t="shared" si="22"/>
        <v>0.81448538754764932</v>
      </c>
      <c r="E56">
        <f t="shared" si="23"/>
        <v>0.80078636959370908</v>
      </c>
      <c r="F56">
        <f t="shared" si="24"/>
        <v>0.80613668061366817</v>
      </c>
      <c r="G56">
        <f t="shared" si="25"/>
        <v>1</v>
      </c>
      <c r="H56">
        <f t="shared" si="26"/>
        <v>0.73897058823529416</v>
      </c>
      <c r="I56">
        <f t="shared" si="27"/>
        <v>0.54620689655172405</v>
      </c>
      <c r="J56">
        <f t="shared" si="28"/>
        <v>0.60377358490566035</v>
      </c>
      <c r="K56">
        <f t="shared" si="29"/>
        <v>0.63088512241054628</v>
      </c>
      <c r="L56">
        <f t="shared" si="30"/>
        <v>0.82956058588548609</v>
      </c>
      <c r="M56">
        <f t="shared" si="31"/>
        <v>0.85245901639344257</v>
      </c>
      <c r="N56">
        <f t="shared" si="32"/>
        <v>0.74449339207048459</v>
      </c>
      <c r="O56">
        <f t="shared" si="33"/>
        <v>0.87515451174289249</v>
      </c>
      <c r="P56">
        <f t="shared" si="34"/>
        <v>0.6019417475728156</v>
      </c>
      <c r="Q56">
        <f t="shared" si="35"/>
        <v>0.9339080459770116</v>
      </c>
      <c r="R56">
        <f t="shared" si="36"/>
        <v>0.83356070941336968</v>
      </c>
      <c r="S56">
        <f t="shared" si="37"/>
        <v>0.90363636363636357</v>
      </c>
      <c r="T56">
        <f t="shared" si="38"/>
        <v>0.49775112443778102</v>
      </c>
      <c r="U56">
        <f t="shared" si="39"/>
        <v>0.95961995249406173</v>
      </c>
      <c r="V56">
        <f t="shared" si="40"/>
        <v>0.77914631358564423</v>
      </c>
      <c r="W56">
        <f t="shared" si="41"/>
        <v>0.70036240605588995</v>
      </c>
      <c r="X56">
        <f t="shared" si="42"/>
        <v>0.83166891860548031</v>
      </c>
      <c r="Y56">
        <f t="shared" si="43"/>
        <v>0.1457279740160419</v>
      </c>
      <c r="Z56">
        <f t="shared" si="44"/>
        <v>0.63341833956960236</v>
      </c>
      <c r="AA56">
        <f t="shared" si="45"/>
        <v>0.92487428760168611</v>
      </c>
    </row>
    <row r="57" spans="1:27" x14ac:dyDescent="0.35">
      <c r="A57">
        <v>0.29999963032835469</v>
      </c>
      <c r="B57">
        <f t="shared" si="20"/>
        <v>0.85179640718562877</v>
      </c>
      <c r="C57">
        <f t="shared" si="21"/>
        <v>0.50384615384615383</v>
      </c>
      <c r="D57">
        <f t="shared" si="22"/>
        <v>0.87420584498094023</v>
      </c>
      <c r="E57">
        <f t="shared" si="23"/>
        <v>0.84927916120576663</v>
      </c>
      <c r="F57">
        <f t="shared" si="24"/>
        <v>0.95258019525801962</v>
      </c>
      <c r="G57">
        <f t="shared" si="25"/>
        <v>0.89530685920577613</v>
      </c>
      <c r="H57">
        <f t="shared" si="26"/>
        <v>0.78921568627450989</v>
      </c>
      <c r="I57">
        <f t="shared" si="27"/>
        <v>0.78068965517241384</v>
      </c>
      <c r="J57">
        <f t="shared" si="28"/>
        <v>0.69811320754716988</v>
      </c>
      <c r="K57">
        <f t="shared" si="29"/>
        <v>0.69491525423728839</v>
      </c>
      <c r="L57">
        <f t="shared" si="30"/>
        <v>0.93874833555259651</v>
      </c>
      <c r="M57">
        <f t="shared" si="31"/>
        <v>1</v>
      </c>
      <c r="N57">
        <f t="shared" si="32"/>
        <v>0.93832599118942728</v>
      </c>
      <c r="O57">
        <f t="shared" si="33"/>
        <v>1</v>
      </c>
      <c r="P57">
        <f t="shared" si="34"/>
        <v>0.82246879334257972</v>
      </c>
      <c r="Q57">
        <f t="shared" si="35"/>
        <v>0.98419540229885061</v>
      </c>
      <c r="R57">
        <f t="shared" si="36"/>
        <v>0.92223738062755789</v>
      </c>
      <c r="S57">
        <f t="shared" si="37"/>
        <v>0.75090909090909097</v>
      </c>
      <c r="T57">
        <f t="shared" si="38"/>
        <v>1</v>
      </c>
      <c r="U57">
        <f t="shared" si="39"/>
        <v>0.96437054631828978</v>
      </c>
      <c r="V57">
        <f t="shared" si="40"/>
        <v>0.86056019825760299</v>
      </c>
      <c r="W57">
        <f t="shared" si="41"/>
        <v>0.84829277910680112</v>
      </c>
      <c r="X57">
        <f t="shared" si="42"/>
        <v>0.86873847769147083</v>
      </c>
      <c r="Y57">
        <f t="shared" si="43"/>
        <v>0.125785279390495</v>
      </c>
      <c r="Z57">
        <f t="shared" si="44"/>
        <v>0.734774918867108</v>
      </c>
      <c r="AA57">
        <f t="shared" si="45"/>
        <v>0.98634547764809799</v>
      </c>
    </row>
    <row r="58" spans="1:27" x14ac:dyDescent="0.35">
      <c r="A58">
        <v>0.35000018483582268</v>
      </c>
      <c r="B58">
        <f t="shared" si="20"/>
        <v>0.70508982035928147</v>
      </c>
      <c r="C58">
        <f t="shared" si="21"/>
        <v>0.38846153846153841</v>
      </c>
      <c r="D58">
        <f t="shared" si="22"/>
        <v>0.90597204574332912</v>
      </c>
      <c r="E58">
        <f t="shared" si="23"/>
        <v>1</v>
      </c>
      <c r="F58">
        <f t="shared" si="24"/>
        <v>0.93444909344490945</v>
      </c>
      <c r="G58">
        <f t="shared" si="25"/>
        <v>0.81227436823104682</v>
      </c>
      <c r="H58">
        <f t="shared" si="26"/>
        <v>0.94240196078431382</v>
      </c>
      <c r="I58">
        <f t="shared" si="27"/>
        <v>0.83310344827586214</v>
      </c>
      <c r="J58">
        <f t="shared" si="28"/>
        <v>0.71540880503144655</v>
      </c>
      <c r="K58">
        <f t="shared" si="29"/>
        <v>0.81732580037664793</v>
      </c>
      <c r="L58">
        <f t="shared" si="30"/>
        <v>0.97470039946737685</v>
      </c>
      <c r="M58">
        <f t="shared" si="31"/>
        <v>0.96174863387978138</v>
      </c>
      <c r="N58">
        <f t="shared" si="32"/>
        <v>0.99339207048458156</v>
      </c>
      <c r="O58">
        <f t="shared" si="33"/>
        <v>0.9987639060568605</v>
      </c>
      <c r="P58">
        <f t="shared" si="34"/>
        <v>0.80443828016643548</v>
      </c>
      <c r="Q58">
        <f t="shared" si="35"/>
        <v>1</v>
      </c>
      <c r="R58">
        <f t="shared" si="36"/>
        <v>1</v>
      </c>
      <c r="S58">
        <f t="shared" si="37"/>
        <v>0.589090909090909</v>
      </c>
      <c r="T58">
        <f t="shared" si="38"/>
        <v>0.83358320839580191</v>
      </c>
      <c r="U58">
        <f t="shared" si="39"/>
        <v>0.97149643705463173</v>
      </c>
      <c r="V58">
        <f t="shared" si="40"/>
        <v>0.85908503626523769</v>
      </c>
      <c r="W58">
        <f t="shared" si="41"/>
        <v>0.83454824289126306</v>
      </c>
      <c r="X58">
        <f t="shared" si="42"/>
        <v>0.87544289851455426</v>
      </c>
      <c r="Y58">
        <f t="shared" si="43"/>
        <v>0.15739599060442525</v>
      </c>
      <c r="Z58">
        <f t="shared" si="44"/>
        <v>0.70168904566081247</v>
      </c>
      <c r="AA58">
        <f t="shared" si="45"/>
        <v>1.0164810268696629</v>
      </c>
    </row>
    <row r="59" spans="1:27" x14ac:dyDescent="0.35">
      <c r="A59">
        <v>0.40000073934329067</v>
      </c>
      <c r="B59">
        <f t="shared" si="20"/>
        <v>0.63622754491017963</v>
      </c>
      <c r="C59">
        <f t="shared" si="21"/>
        <v>0.34358974358974359</v>
      </c>
      <c r="D59">
        <f t="shared" si="22"/>
        <v>1</v>
      </c>
      <c r="E59">
        <f t="shared" si="23"/>
        <v>0.98427260812581918</v>
      </c>
      <c r="F59">
        <f t="shared" si="24"/>
        <v>0.9623430962343098</v>
      </c>
      <c r="G59">
        <f t="shared" si="25"/>
        <v>0.74909747292418771</v>
      </c>
      <c r="H59">
        <f t="shared" si="26"/>
        <v>1</v>
      </c>
      <c r="I59">
        <f t="shared" si="27"/>
        <v>0.99862068965517226</v>
      </c>
      <c r="J59">
        <f t="shared" si="28"/>
        <v>0.76729559748427667</v>
      </c>
      <c r="K59">
        <f t="shared" si="29"/>
        <v>0.99058380414312641</v>
      </c>
      <c r="L59">
        <f t="shared" si="30"/>
        <v>1</v>
      </c>
      <c r="M59">
        <f t="shared" si="31"/>
        <v>0.89480874316939896</v>
      </c>
      <c r="N59">
        <f t="shared" si="32"/>
        <v>0.99339207048458156</v>
      </c>
      <c r="O59">
        <f t="shared" si="33"/>
        <v>1</v>
      </c>
      <c r="P59">
        <f t="shared" si="34"/>
        <v>0.89875173370319006</v>
      </c>
      <c r="Q59">
        <f t="shared" si="35"/>
        <v>0.96982758620689657</v>
      </c>
      <c r="R59">
        <f t="shared" si="36"/>
        <v>0.79126875852660294</v>
      </c>
      <c r="S59">
        <f t="shared" si="37"/>
        <v>0.21636363636363634</v>
      </c>
      <c r="T59">
        <f t="shared" si="38"/>
        <v>0.60269865067466266</v>
      </c>
      <c r="U59">
        <f t="shared" si="39"/>
        <v>0.99999999999999989</v>
      </c>
      <c r="V59">
        <f t="shared" si="40"/>
        <v>0.83995708680978931</v>
      </c>
      <c r="W59">
        <f t="shared" si="41"/>
        <v>0.84891988735370183</v>
      </c>
      <c r="X59">
        <f t="shared" si="42"/>
        <v>0.83398188644718096</v>
      </c>
      <c r="Y59">
        <f t="shared" si="43"/>
        <v>0.22445077579280009</v>
      </c>
      <c r="Z59">
        <f t="shared" si="44"/>
        <v>0.61550631101698916</v>
      </c>
      <c r="AA59">
        <f t="shared" si="45"/>
        <v>1.0644078626025895</v>
      </c>
    </row>
    <row r="60" spans="1:27" x14ac:dyDescent="0.35">
      <c r="A60">
        <v>0.45000006161194095</v>
      </c>
      <c r="B60">
        <f t="shared" si="20"/>
        <v>0.58532934131736536</v>
      </c>
      <c r="C60">
        <f t="shared" si="21"/>
        <v>0.46538461538461534</v>
      </c>
      <c r="D60">
        <f t="shared" si="22"/>
        <v>1</v>
      </c>
      <c r="E60">
        <f t="shared" si="23"/>
        <v>0.8348623853211008</v>
      </c>
      <c r="F60">
        <f t="shared" si="24"/>
        <v>1</v>
      </c>
      <c r="G60">
        <f t="shared" si="25"/>
        <v>0.65523465703971118</v>
      </c>
      <c r="H60">
        <f t="shared" si="26"/>
        <v>0.91666666666666674</v>
      </c>
      <c r="I60">
        <f t="shared" si="27"/>
        <v>1</v>
      </c>
      <c r="J60">
        <f t="shared" si="28"/>
        <v>0.84591194968553463</v>
      </c>
      <c r="K60">
        <f t="shared" si="29"/>
        <v>1</v>
      </c>
      <c r="L60">
        <f t="shared" si="30"/>
        <v>0.87616511318242341</v>
      </c>
      <c r="M60">
        <f t="shared" si="31"/>
        <v>0.80601092896174853</v>
      </c>
      <c r="N60">
        <f t="shared" si="32"/>
        <v>0.88986784140969177</v>
      </c>
      <c r="O60">
        <f t="shared" si="33"/>
        <v>0.94684796044499386</v>
      </c>
      <c r="P60">
        <f t="shared" si="34"/>
        <v>0.90291262135922334</v>
      </c>
      <c r="Q60">
        <f t="shared" si="35"/>
        <v>0.96264367816091967</v>
      </c>
      <c r="R60">
        <f t="shared" si="36"/>
        <v>0.79126875852660294</v>
      </c>
      <c r="S60">
        <f t="shared" si="37"/>
        <v>4.0000000000000036E-2</v>
      </c>
      <c r="T60">
        <f t="shared" si="38"/>
        <v>0.55622188905547221</v>
      </c>
      <c r="U60">
        <f t="shared" si="39"/>
        <v>0.95011876484560576</v>
      </c>
      <c r="V60">
        <f t="shared" si="40"/>
        <v>0.80127235856808365</v>
      </c>
      <c r="W60">
        <f t="shared" si="41"/>
        <v>0.84515436595674953</v>
      </c>
      <c r="X60">
        <f t="shared" si="42"/>
        <v>0.77201768697563988</v>
      </c>
      <c r="Y60">
        <f t="shared" si="43"/>
        <v>0.23324572937078369</v>
      </c>
      <c r="Z60">
        <f t="shared" si="44"/>
        <v>0.56802662919729996</v>
      </c>
      <c r="AA60">
        <f t="shared" si="45"/>
        <v>1.0345180879388673</v>
      </c>
    </row>
    <row r="61" spans="1:27" x14ac:dyDescent="0.35">
      <c r="A61">
        <v>0.50000061611940894</v>
      </c>
      <c r="B61">
        <f t="shared" si="20"/>
        <v>0.79041916167664683</v>
      </c>
      <c r="C61">
        <f t="shared" si="21"/>
        <v>0.63974358974358969</v>
      </c>
      <c r="D61">
        <f t="shared" si="22"/>
        <v>0.96696315120711562</v>
      </c>
      <c r="E61">
        <f t="shared" si="23"/>
        <v>0.91874180865006549</v>
      </c>
      <c r="F61">
        <f t="shared" si="24"/>
        <v>0.99163179916318012</v>
      </c>
      <c r="G61">
        <f t="shared" si="25"/>
        <v>0.5</v>
      </c>
      <c r="H61">
        <f t="shared" si="26"/>
        <v>0.79411764705882359</v>
      </c>
      <c r="I61">
        <f t="shared" si="27"/>
        <v>0.91724137931034477</v>
      </c>
      <c r="J61">
        <f t="shared" si="28"/>
        <v>0.95283018867924518</v>
      </c>
      <c r="K61">
        <f t="shared" si="29"/>
        <v>0.8418079096045199</v>
      </c>
      <c r="L61">
        <f t="shared" si="30"/>
        <v>0.84687083888149139</v>
      </c>
      <c r="M61">
        <f t="shared" si="31"/>
        <v>0.74863387978142082</v>
      </c>
      <c r="N61">
        <f t="shared" si="32"/>
        <v>0.77312775330396477</v>
      </c>
      <c r="O61">
        <f t="shared" si="33"/>
        <v>0.90482076637824482</v>
      </c>
      <c r="P61">
        <f t="shared" si="34"/>
        <v>0.87378640776699035</v>
      </c>
      <c r="Q61">
        <f t="shared" si="35"/>
        <v>0.92528735632183923</v>
      </c>
      <c r="R61">
        <f t="shared" si="36"/>
        <v>0.7967257844474761</v>
      </c>
      <c r="S61">
        <f t="shared" si="37"/>
        <v>4.3636363636363674E-2</v>
      </c>
      <c r="T61">
        <f t="shared" si="38"/>
        <v>0.69715142428785593</v>
      </c>
      <c r="U61">
        <f t="shared" si="39"/>
        <v>0.89904988123515439</v>
      </c>
      <c r="V61">
        <f t="shared" si="40"/>
        <v>0.79112935455671662</v>
      </c>
      <c r="W61">
        <f t="shared" si="41"/>
        <v>0.83612910018193265</v>
      </c>
      <c r="X61">
        <f t="shared" si="42"/>
        <v>0.76112952413990576</v>
      </c>
      <c r="Y61">
        <f t="shared" si="43"/>
        <v>0.207600085556784</v>
      </c>
      <c r="Z61">
        <f t="shared" si="44"/>
        <v>0.58352926899993263</v>
      </c>
      <c r="AA61">
        <f t="shared" si="45"/>
        <v>0.99872944011350062</v>
      </c>
    </row>
    <row r="62" spans="1:27" x14ac:dyDescent="0.35">
      <c r="A62">
        <v>0.54999993838805916</v>
      </c>
      <c r="B62">
        <f t="shared" si="20"/>
        <v>0.69760479041916179</v>
      </c>
      <c r="C62">
        <f t="shared" si="21"/>
        <v>0.67307692307692302</v>
      </c>
      <c r="D62">
        <f t="shared" si="22"/>
        <v>0.9898348157560356</v>
      </c>
      <c r="E62">
        <f t="shared" si="23"/>
        <v>0.85190039318479682</v>
      </c>
      <c r="F62">
        <f t="shared" si="24"/>
        <v>0.93444909344490945</v>
      </c>
      <c r="G62">
        <f t="shared" si="25"/>
        <v>0.39530685920577607</v>
      </c>
      <c r="H62">
        <f t="shared" si="26"/>
        <v>0.68382352941176472</v>
      </c>
      <c r="I62">
        <f t="shared" si="27"/>
        <v>0.89931034482758598</v>
      </c>
      <c r="J62">
        <f t="shared" si="28"/>
        <v>0.99999999999999989</v>
      </c>
      <c r="K62">
        <f t="shared" si="29"/>
        <v>0.86252354048964242</v>
      </c>
      <c r="L62">
        <f t="shared" si="30"/>
        <v>0.86817576564580556</v>
      </c>
      <c r="M62">
        <f t="shared" si="31"/>
        <v>0.57377049180327877</v>
      </c>
      <c r="N62">
        <f t="shared" si="32"/>
        <v>0.8215859030837005</v>
      </c>
      <c r="O62">
        <f t="shared" si="33"/>
        <v>0.94190358467243518</v>
      </c>
      <c r="P62">
        <f t="shared" si="34"/>
        <v>0.91262135922330101</v>
      </c>
      <c r="Q62">
        <f t="shared" si="35"/>
        <v>0.86781609195402309</v>
      </c>
      <c r="R62">
        <f t="shared" si="36"/>
        <v>0.80763983628922231</v>
      </c>
      <c r="S62">
        <f t="shared" si="37"/>
        <v>5.0909090909090848E-2</v>
      </c>
      <c r="T62">
        <f t="shared" si="38"/>
        <v>0.69115442278860562</v>
      </c>
      <c r="U62">
        <f t="shared" si="39"/>
        <v>0.82779097387173384</v>
      </c>
      <c r="V62">
        <f t="shared" si="40"/>
        <v>0.76755989050288964</v>
      </c>
      <c r="W62">
        <f t="shared" si="41"/>
        <v>0.85339370531694414</v>
      </c>
      <c r="X62">
        <f t="shared" si="42"/>
        <v>0.71033734729352005</v>
      </c>
      <c r="Y62">
        <f t="shared" si="43"/>
        <v>0.21919487896449424</v>
      </c>
      <c r="Z62">
        <f t="shared" si="44"/>
        <v>0.54836501153839534</v>
      </c>
      <c r="AA62">
        <f t="shared" si="45"/>
        <v>0.98675476946738394</v>
      </c>
    </row>
    <row r="63" spans="1:27" x14ac:dyDescent="0.35">
      <c r="A63">
        <v>0.60000049289552715</v>
      </c>
      <c r="B63">
        <f t="shared" si="20"/>
        <v>0.61077844311377261</v>
      </c>
      <c r="C63">
        <f t="shared" si="21"/>
        <v>0.70256410256410251</v>
      </c>
      <c r="D63">
        <f t="shared" si="22"/>
        <v>1</v>
      </c>
      <c r="E63">
        <f t="shared" si="23"/>
        <v>0.73001310615989512</v>
      </c>
      <c r="F63">
        <f t="shared" si="24"/>
        <v>0.92608089260808935</v>
      </c>
      <c r="G63">
        <f t="shared" si="25"/>
        <v>0.25812274368231047</v>
      </c>
      <c r="H63">
        <f t="shared" si="26"/>
        <v>0.52941176470588236</v>
      </c>
      <c r="I63">
        <f t="shared" si="27"/>
        <v>0.88275862068965494</v>
      </c>
      <c r="J63">
        <f t="shared" si="28"/>
        <v>0.95283018867924518</v>
      </c>
      <c r="K63">
        <f t="shared" si="29"/>
        <v>0.91148775894538625</v>
      </c>
      <c r="L63">
        <f t="shared" si="30"/>
        <v>0.89747003994673769</v>
      </c>
      <c r="M63">
        <f t="shared" si="31"/>
        <v>0.45901639344262291</v>
      </c>
      <c r="N63">
        <f t="shared" si="32"/>
        <v>0.93171806167400872</v>
      </c>
      <c r="O63">
        <f t="shared" si="33"/>
        <v>0.99752781211372066</v>
      </c>
      <c r="P63">
        <f t="shared" si="34"/>
        <v>0.97087378640776711</v>
      </c>
      <c r="Q63">
        <f t="shared" si="35"/>
        <v>0.7887931034482758</v>
      </c>
      <c r="R63">
        <f t="shared" si="36"/>
        <v>0.74624829467939968</v>
      </c>
      <c r="S63">
        <f t="shared" si="37"/>
        <v>4.5454545454545393E-2</v>
      </c>
      <c r="T63">
        <f t="shared" si="38"/>
        <v>0.58170914542728636</v>
      </c>
      <c r="U63">
        <f t="shared" si="39"/>
        <v>0.81472684085510694</v>
      </c>
      <c r="V63">
        <f t="shared" si="40"/>
        <v>0.73687928222989041</v>
      </c>
      <c r="W63">
        <f t="shared" si="41"/>
        <v>0.87774519496754522</v>
      </c>
      <c r="X63">
        <f t="shared" si="42"/>
        <v>0.64296867373812072</v>
      </c>
      <c r="Y63">
        <f t="shared" si="43"/>
        <v>0.25173890866465676</v>
      </c>
      <c r="Z63">
        <f t="shared" si="44"/>
        <v>0.48514037356523365</v>
      </c>
      <c r="AA63">
        <f t="shared" si="45"/>
        <v>0.98861819089454717</v>
      </c>
    </row>
    <row r="64" spans="1:27" x14ac:dyDescent="0.35">
      <c r="A64">
        <v>0.64999981516417737</v>
      </c>
      <c r="B64">
        <f t="shared" si="20"/>
        <v>0.54041916167664683</v>
      </c>
      <c r="C64">
        <f t="shared" si="21"/>
        <v>0.68205128205128207</v>
      </c>
      <c r="D64">
        <f t="shared" si="22"/>
        <v>0.98475222363405346</v>
      </c>
      <c r="E64">
        <f t="shared" si="23"/>
        <v>0.70904325032765392</v>
      </c>
      <c r="F64">
        <f t="shared" si="24"/>
        <v>0.91073919107391921</v>
      </c>
      <c r="G64">
        <f t="shared" si="25"/>
        <v>0.16064981949458487</v>
      </c>
      <c r="H64">
        <f t="shared" si="26"/>
        <v>0.36887254901960792</v>
      </c>
      <c r="I64">
        <f t="shared" si="27"/>
        <v>0.84965517241379318</v>
      </c>
      <c r="J64">
        <f t="shared" si="28"/>
        <v>0.84433962264150941</v>
      </c>
      <c r="K64">
        <f t="shared" si="29"/>
        <v>0.84557438794726947</v>
      </c>
      <c r="L64">
        <f t="shared" si="30"/>
        <v>0.85752330226364837</v>
      </c>
      <c r="M64">
        <f t="shared" si="31"/>
        <v>0.33879781420765021</v>
      </c>
      <c r="N64">
        <f t="shared" si="32"/>
        <v>1</v>
      </c>
      <c r="O64">
        <f t="shared" si="33"/>
        <v>0.95302843016069216</v>
      </c>
      <c r="P64">
        <f t="shared" si="34"/>
        <v>1</v>
      </c>
      <c r="Q64">
        <f t="shared" si="35"/>
        <v>0.83477011494252873</v>
      </c>
      <c r="R64">
        <f t="shared" si="36"/>
        <v>0.6316507503410641</v>
      </c>
      <c r="S64">
        <f t="shared" si="37"/>
        <v>3.2727272727272758E-2</v>
      </c>
      <c r="T64">
        <f t="shared" si="38"/>
        <v>0.50074962518740618</v>
      </c>
      <c r="U64">
        <f t="shared" si="39"/>
        <v>0.71971496437054627</v>
      </c>
      <c r="V64">
        <f t="shared" si="40"/>
        <v>0.68825294672405657</v>
      </c>
      <c r="W64">
        <f t="shared" si="41"/>
        <v>0.8596118925068279</v>
      </c>
      <c r="X64">
        <f t="shared" si="42"/>
        <v>0.57401364953554224</v>
      </c>
      <c r="Y64">
        <f t="shared" si="43"/>
        <v>0.27577638959357037</v>
      </c>
      <c r="Z64">
        <f t="shared" si="44"/>
        <v>0.4124765571304862</v>
      </c>
      <c r="AA64">
        <f t="shared" si="45"/>
        <v>0.96402933631762688</v>
      </c>
    </row>
    <row r="65" spans="1:27" x14ac:dyDescent="0.35">
      <c r="A65">
        <v>0.70000036967164536</v>
      </c>
      <c r="B65">
        <f t="shared" si="20"/>
        <v>0.50149700598802394</v>
      </c>
      <c r="C65">
        <f t="shared" si="21"/>
        <v>0.78717948717948705</v>
      </c>
      <c r="D65">
        <f t="shared" si="22"/>
        <v>0.96315120711562896</v>
      </c>
      <c r="E65">
        <f t="shared" si="23"/>
        <v>0.81651376146789001</v>
      </c>
      <c r="F65">
        <f t="shared" si="24"/>
        <v>0.97629009762900987</v>
      </c>
      <c r="G65">
        <f t="shared" si="25"/>
        <v>0.10469314079422382</v>
      </c>
      <c r="H65">
        <f t="shared" si="26"/>
        <v>0.25612745098039219</v>
      </c>
      <c r="I65">
        <f t="shared" si="27"/>
        <v>0.82482758620689656</v>
      </c>
      <c r="J65">
        <f t="shared" si="28"/>
        <v>0.74371069182389926</v>
      </c>
      <c r="K65">
        <f t="shared" si="29"/>
        <v>0.79096045197740128</v>
      </c>
      <c r="L65">
        <f t="shared" si="30"/>
        <v>0.559254327563249</v>
      </c>
      <c r="M65">
        <f t="shared" si="31"/>
        <v>0.34153005464480868</v>
      </c>
      <c r="N65">
        <f t="shared" si="32"/>
        <v>0.77092511013215859</v>
      </c>
      <c r="O65">
        <f t="shared" si="33"/>
        <v>0.95302843016069216</v>
      </c>
      <c r="P65">
        <f t="shared" si="34"/>
        <v>0.9459084604715674</v>
      </c>
      <c r="Q65">
        <f t="shared" si="35"/>
        <v>0.82758620689655171</v>
      </c>
      <c r="R65">
        <f t="shared" si="36"/>
        <v>0.56343792633015</v>
      </c>
      <c r="S65">
        <f t="shared" si="37"/>
        <v>0</v>
      </c>
      <c r="T65">
        <f t="shared" si="38"/>
        <v>0.56521739130434778</v>
      </c>
      <c r="U65">
        <f t="shared" si="39"/>
        <v>0.62589073634204273</v>
      </c>
      <c r="V65">
        <f t="shared" si="40"/>
        <v>0.64588647625042106</v>
      </c>
      <c r="W65">
        <f t="shared" si="41"/>
        <v>0.84408257949628673</v>
      </c>
      <c r="X65">
        <f t="shared" si="42"/>
        <v>0.51375574075317731</v>
      </c>
      <c r="Y65">
        <f t="shared" si="43"/>
        <v>0.27849584067861699</v>
      </c>
      <c r="Z65">
        <f t="shared" si="44"/>
        <v>0.36739063557180407</v>
      </c>
      <c r="AA65">
        <f t="shared" si="45"/>
        <v>0.92438231692903805</v>
      </c>
    </row>
    <row r="66" spans="1:27" x14ac:dyDescent="0.35">
      <c r="A66">
        <v>0.75000092417911335</v>
      </c>
      <c r="B66">
        <f t="shared" si="20"/>
        <v>0.4221556886227546</v>
      </c>
      <c r="C66">
        <f t="shared" si="21"/>
        <v>0.86794871794871797</v>
      </c>
      <c r="D66">
        <f t="shared" si="22"/>
        <v>0.96569250317662014</v>
      </c>
      <c r="E66">
        <f t="shared" si="23"/>
        <v>0.75229357798165142</v>
      </c>
      <c r="F66">
        <f t="shared" si="24"/>
        <v>0.96792189679218987</v>
      </c>
      <c r="G66">
        <f t="shared" si="25"/>
        <v>3.6101083032491002E-2</v>
      </c>
      <c r="H66">
        <f t="shared" si="26"/>
        <v>0.17892156862745098</v>
      </c>
      <c r="I66">
        <f t="shared" si="27"/>
        <v>0.73241379310344812</v>
      </c>
      <c r="J66">
        <f t="shared" si="28"/>
        <v>0.6367924528301887</v>
      </c>
      <c r="K66">
        <f t="shared" si="29"/>
        <v>0.71374764595103601</v>
      </c>
      <c r="L66">
        <f t="shared" si="30"/>
        <v>0.440745672436751</v>
      </c>
      <c r="M66">
        <f t="shared" si="31"/>
        <v>0.27732240437158467</v>
      </c>
      <c r="N66">
        <f t="shared" si="32"/>
        <v>0.74229074889867841</v>
      </c>
      <c r="O66">
        <f t="shared" si="33"/>
        <v>0.78368355995055616</v>
      </c>
      <c r="P66">
        <f t="shared" si="34"/>
        <v>0.85159500693481283</v>
      </c>
      <c r="Q66">
        <f t="shared" si="35"/>
        <v>0.71839080459770122</v>
      </c>
      <c r="R66">
        <f t="shared" si="36"/>
        <v>0.39699863574351985</v>
      </c>
      <c r="S66">
        <f t="shared" si="37"/>
        <v>3.8181818181818213E-2</v>
      </c>
      <c r="T66">
        <f t="shared" si="38"/>
        <v>0.57571214392803594</v>
      </c>
      <c r="U66">
        <f t="shared" si="39"/>
        <v>0.55106888361045125</v>
      </c>
      <c r="V66">
        <f t="shared" si="40"/>
        <v>0.58249893033602318</v>
      </c>
      <c r="W66">
        <f t="shared" si="41"/>
        <v>0.80857402794758093</v>
      </c>
      <c r="X66">
        <f t="shared" si="42"/>
        <v>0.43178219859498418</v>
      </c>
      <c r="Y66">
        <f t="shared" si="43"/>
        <v>0.2772475223755434</v>
      </c>
      <c r="Z66">
        <f t="shared" si="44"/>
        <v>0.30525140796047978</v>
      </c>
      <c r="AA66">
        <f t="shared" si="45"/>
        <v>0.85974645271156658</v>
      </c>
    </row>
    <row r="67" spans="1:27" x14ac:dyDescent="0.35">
      <c r="A67">
        <v>0.80000024644776357</v>
      </c>
      <c r="B67">
        <f t="shared" si="20"/>
        <v>0.3233532934131737</v>
      </c>
      <c r="C67">
        <f t="shared" si="21"/>
        <v>0.88461538461538458</v>
      </c>
      <c r="D67">
        <f t="shared" si="22"/>
        <v>0.86912325285895797</v>
      </c>
      <c r="E67">
        <f t="shared" si="23"/>
        <v>0.51638269986893848</v>
      </c>
      <c r="F67">
        <f t="shared" si="24"/>
        <v>0.82147838214783842</v>
      </c>
      <c r="G67">
        <f t="shared" si="25"/>
        <v>0</v>
      </c>
      <c r="H67">
        <f t="shared" si="26"/>
        <v>9.4362745098039241E-2</v>
      </c>
      <c r="I67">
        <f t="shared" si="27"/>
        <v>0.67724137931034478</v>
      </c>
      <c r="J67">
        <f t="shared" si="28"/>
        <v>0.34905660377358488</v>
      </c>
      <c r="K67">
        <f t="shared" si="29"/>
        <v>0.61393596986817334</v>
      </c>
      <c r="L67">
        <f t="shared" si="30"/>
        <v>0.29826897470039948</v>
      </c>
      <c r="M67">
        <f t="shared" si="31"/>
        <v>0.18306010928961747</v>
      </c>
      <c r="N67">
        <f t="shared" si="32"/>
        <v>0.62114537444933937</v>
      </c>
      <c r="O67">
        <f t="shared" si="33"/>
        <v>0.61804697156983923</v>
      </c>
      <c r="P67">
        <f t="shared" si="34"/>
        <v>0.7156726768377254</v>
      </c>
      <c r="Q67">
        <f t="shared" si="35"/>
        <v>0.71551724137931039</v>
      </c>
      <c r="R67">
        <f t="shared" si="36"/>
        <v>0.1377899045020464</v>
      </c>
      <c r="S67">
        <f t="shared" si="37"/>
        <v>2.1818181818181837E-2</v>
      </c>
      <c r="T67">
        <f t="shared" si="38"/>
        <v>0.52923538230884548</v>
      </c>
      <c r="U67">
        <f t="shared" si="39"/>
        <v>0.47268408551068886</v>
      </c>
      <c r="V67">
        <f t="shared" si="40"/>
        <v>0.47313943066602143</v>
      </c>
      <c r="W67">
        <f t="shared" si="41"/>
        <v>0.7091566743320129</v>
      </c>
      <c r="X67">
        <f t="shared" si="42"/>
        <v>0.31579460155536049</v>
      </c>
      <c r="Y67">
        <f t="shared" si="43"/>
        <v>0.27481523044253037</v>
      </c>
      <c r="Z67">
        <f t="shared" si="44"/>
        <v>0.19832420022349107</v>
      </c>
      <c r="AA67">
        <f t="shared" si="45"/>
        <v>0.7479546611085518</v>
      </c>
    </row>
    <row r="68" spans="1:27" x14ac:dyDescent="0.35">
      <c r="A68">
        <v>0.85000080095523156</v>
      </c>
      <c r="B68">
        <f t="shared" si="20"/>
        <v>0.30239520958083838</v>
      </c>
      <c r="C68">
        <f t="shared" si="21"/>
        <v>0.90256410256410247</v>
      </c>
      <c r="D68">
        <f t="shared" si="22"/>
        <v>0.74205844980940272</v>
      </c>
      <c r="E68">
        <f t="shared" si="23"/>
        <v>0.26212319790301447</v>
      </c>
      <c r="F68">
        <f t="shared" si="24"/>
        <v>0.70153417015341701</v>
      </c>
      <c r="G68">
        <f t="shared" si="25"/>
        <v>5.9566787003610157E-2</v>
      </c>
      <c r="H68">
        <f t="shared" si="26"/>
        <v>3.3088235294117647E-2</v>
      </c>
      <c r="I68">
        <f t="shared" si="27"/>
        <v>0.49241379310344829</v>
      </c>
      <c r="J68">
        <f t="shared" si="28"/>
        <v>0.12893081761006286</v>
      </c>
      <c r="K68">
        <f t="shared" si="29"/>
        <v>0.7043314500941622</v>
      </c>
      <c r="L68">
        <f t="shared" si="30"/>
        <v>0.16378162450066575</v>
      </c>
      <c r="M68">
        <f t="shared" si="31"/>
        <v>0.12431693989071038</v>
      </c>
      <c r="N68">
        <f t="shared" si="32"/>
        <v>0.43171806167400878</v>
      </c>
      <c r="O68">
        <f t="shared" si="33"/>
        <v>0.52410383189122378</v>
      </c>
      <c r="P68">
        <f t="shared" si="34"/>
        <v>0.56865464632454932</v>
      </c>
      <c r="Q68">
        <f t="shared" si="35"/>
        <v>0.63362068965517238</v>
      </c>
      <c r="R68">
        <f t="shared" si="36"/>
        <v>0</v>
      </c>
      <c r="S68">
        <f t="shared" si="37"/>
        <v>5.4545454545454494E-2</v>
      </c>
      <c r="T68">
        <f t="shared" si="38"/>
        <v>0.31184407796101948</v>
      </c>
      <c r="U68">
        <f t="shared" si="39"/>
        <v>0.46437054631828978</v>
      </c>
      <c r="V68">
        <f t="shared" si="40"/>
        <v>0.38029810429386351</v>
      </c>
      <c r="W68">
        <f t="shared" si="41"/>
        <v>0.61085109880898569</v>
      </c>
      <c r="X68">
        <f t="shared" si="42"/>
        <v>0.22659610795044874</v>
      </c>
      <c r="Y68">
        <f t="shared" si="43"/>
        <v>0.26729303656937864</v>
      </c>
      <c r="Z68">
        <f t="shared" si="44"/>
        <v>0.11300506772448488</v>
      </c>
      <c r="AA68">
        <f t="shared" si="45"/>
        <v>0.64759114086324221</v>
      </c>
    </row>
    <row r="69" spans="1:27" x14ac:dyDescent="0.35">
      <c r="A69">
        <v>0.9000001232238819</v>
      </c>
      <c r="B69">
        <f t="shared" si="20"/>
        <v>0.21706586826347307</v>
      </c>
      <c r="C69">
        <f t="shared" si="21"/>
        <v>0.9294871794871794</v>
      </c>
      <c r="D69">
        <f t="shared" si="22"/>
        <v>0.58449809402795427</v>
      </c>
      <c r="E69">
        <f t="shared" si="23"/>
        <v>8.2568807339449546E-2</v>
      </c>
      <c r="F69">
        <f t="shared" si="24"/>
        <v>0.83403068340306841</v>
      </c>
      <c r="G69">
        <f t="shared" si="25"/>
        <v>3.9711191335740102E-2</v>
      </c>
      <c r="H69">
        <f t="shared" si="26"/>
        <v>2.8186274509803915E-2</v>
      </c>
      <c r="I69">
        <f t="shared" si="27"/>
        <v>0.17241379310344826</v>
      </c>
      <c r="J69">
        <f t="shared" si="28"/>
        <v>7.0754716981132046E-2</v>
      </c>
      <c r="K69">
        <f t="shared" si="29"/>
        <v>0.70056497175141264</v>
      </c>
      <c r="L69">
        <f t="shared" si="30"/>
        <v>9.0545938748335525E-2</v>
      </c>
      <c r="M69">
        <f t="shared" si="31"/>
        <v>0.37431693989071041</v>
      </c>
      <c r="N69">
        <f t="shared" si="32"/>
        <v>0.31497797356828189</v>
      </c>
      <c r="O69">
        <f t="shared" si="33"/>
        <v>0.37330037082818296</v>
      </c>
      <c r="P69">
        <f t="shared" si="34"/>
        <v>0.3287101248266297</v>
      </c>
      <c r="Q69">
        <f t="shared" si="35"/>
        <v>0.4511494252873563</v>
      </c>
      <c r="R69">
        <f t="shared" si="36"/>
        <v>3.6834924965893585E-2</v>
      </c>
      <c r="S69">
        <f t="shared" si="37"/>
        <v>5.9999999999999949E-2</v>
      </c>
      <c r="T69">
        <f t="shared" si="38"/>
        <v>0.29835082458770612</v>
      </c>
      <c r="U69">
        <f t="shared" si="39"/>
        <v>0.33254156769596199</v>
      </c>
      <c r="V69">
        <f t="shared" si="40"/>
        <v>0.31600048353008603</v>
      </c>
      <c r="W69">
        <f t="shared" si="41"/>
        <v>0.54549002781005185</v>
      </c>
      <c r="X69">
        <f t="shared" si="42"/>
        <v>0.16300745401010872</v>
      </c>
      <c r="Y69">
        <f t="shared" si="43"/>
        <v>0.26352535714229236</v>
      </c>
      <c r="Z69">
        <f t="shared" si="44"/>
        <v>5.2475126387793669E-2</v>
      </c>
      <c r="AA69">
        <f t="shared" si="45"/>
        <v>0.57952584067237845</v>
      </c>
    </row>
    <row r="70" spans="1:27" x14ac:dyDescent="0.35">
      <c r="A70">
        <v>0.95000067773134989</v>
      </c>
      <c r="B70">
        <f t="shared" si="20"/>
        <v>3.5928143712574849E-2</v>
      </c>
      <c r="C70">
        <f t="shared" si="21"/>
        <v>0.94230769230769218</v>
      </c>
      <c r="D70">
        <f t="shared" si="22"/>
        <v>0.59212198221092749</v>
      </c>
      <c r="E70">
        <f t="shared" si="23"/>
        <v>3.6697247706422027E-2</v>
      </c>
      <c r="F70">
        <f t="shared" si="24"/>
        <v>0.7921896792189681</v>
      </c>
      <c r="G70">
        <f t="shared" si="25"/>
        <v>3.7906137184115556E-2</v>
      </c>
      <c r="H70">
        <f t="shared" si="26"/>
        <v>2.4509803921568651E-2</v>
      </c>
      <c r="I70">
        <f t="shared" si="27"/>
        <v>0.1117241379310345</v>
      </c>
      <c r="J70">
        <f t="shared" si="28"/>
        <v>2.3584905660377357E-2</v>
      </c>
      <c r="K70">
        <f t="shared" si="29"/>
        <v>0.80225988700564987</v>
      </c>
      <c r="L70">
        <f t="shared" si="30"/>
        <v>5.3262316910785597E-2</v>
      </c>
      <c r="M70">
        <f t="shared" si="31"/>
        <v>0.17759562841530052</v>
      </c>
      <c r="N70">
        <f t="shared" si="32"/>
        <v>0.27092511013215864</v>
      </c>
      <c r="O70">
        <f t="shared" si="33"/>
        <v>0.26452410383189118</v>
      </c>
      <c r="P70">
        <f t="shared" si="34"/>
        <v>0.2080443828016644</v>
      </c>
      <c r="Q70">
        <f t="shared" si="35"/>
        <v>0.18390804597701152</v>
      </c>
      <c r="R70">
        <f t="shared" si="36"/>
        <v>0.12278308321964529</v>
      </c>
      <c r="S70">
        <f t="shared" si="37"/>
        <v>9.8181818181818162E-2</v>
      </c>
      <c r="T70">
        <f t="shared" si="38"/>
        <v>0.31334332833583201</v>
      </c>
      <c r="U70">
        <f t="shared" si="39"/>
        <v>0.13895486935866982</v>
      </c>
      <c r="V70">
        <f t="shared" si="40"/>
        <v>0.26153761520120533</v>
      </c>
      <c r="W70">
        <f t="shared" si="41"/>
        <v>0.52321452073059793</v>
      </c>
      <c r="X70">
        <f t="shared" si="42"/>
        <v>8.7086344848276986E-2</v>
      </c>
      <c r="Y70">
        <f t="shared" si="43"/>
        <v>0.27896915606954942</v>
      </c>
      <c r="Z70">
        <f t="shared" si="44"/>
        <v>-1.7431540868344086E-2</v>
      </c>
      <c r="AA70">
        <f t="shared" si="45"/>
        <v>0.54050677127075475</v>
      </c>
    </row>
    <row r="71" spans="1:27" x14ac:dyDescent="0.35">
      <c r="A71">
        <v>1</v>
      </c>
      <c r="B71">
        <f t="shared" si="20"/>
        <v>0</v>
      </c>
      <c r="C71">
        <f t="shared" si="21"/>
        <v>1</v>
      </c>
      <c r="D71">
        <f t="shared" si="22"/>
        <v>0.5006353240152478</v>
      </c>
      <c r="E71">
        <f t="shared" si="23"/>
        <v>0</v>
      </c>
      <c r="F71">
        <f t="shared" si="24"/>
        <v>0.60251046025104615</v>
      </c>
      <c r="G71">
        <f t="shared" si="25"/>
        <v>5.054151624548741E-2</v>
      </c>
      <c r="H71">
        <f t="shared" si="26"/>
        <v>0</v>
      </c>
      <c r="I71">
        <f t="shared" si="27"/>
        <v>0</v>
      </c>
      <c r="J71">
        <f t="shared" si="28"/>
        <v>0</v>
      </c>
      <c r="K71">
        <f t="shared" si="29"/>
        <v>0.89453860640301341</v>
      </c>
      <c r="L71">
        <f t="shared" si="30"/>
        <v>0</v>
      </c>
      <c r="M71">
        <f t="shared" si="31"/>
        <v>0</v>
      </c>
      <c r="N71">
        <f t="shared" si="32"/>
        <v>4.8458149779735608E-2</v>
      </c>
      <c r="O71">
        <f t="shared" si="33"/>
        <v>0.25710754017305321</v>
      </c>
      <c r="P71">
        <f t="shared" si="34"/>
        <v>0.16227461858529818</v>
      </c>
      <c r="Q71">
        <f t="shared" si="35"/>
        <v>0</v>
      </c>
      <c r="R71">
        <f t="shared" si="36"/>
        <v>0.15961800818553892</v>
      </c>
      <c r="S71">
        <f t="shared" si="37"/>
        <v>9.8181818181818162E-2</v>
      </c>
      <c r="T71">
        <f t="shared" si="38"/>
        <v>0.31934032983508237</v>
      </c>
      <c r="U71">
        <f t="shared" si="39"/>
        <v>0</v>
      </c>
      <c r="V71">
        <f t="shared" si="40"/>
        <v>0.20466031858276607</v>
      </c>
      <c r="W71">
        <f t="shared" si="41"/>
        <v>0.4731081286303096</v>
      </c>
      <c r="X71">
        <f t="shared" si="42"/>
        <v>2.569511188440371E-2</v>
      </c>
      <c r="Y71">
        <f t="shared" si="43"/>
        <v>0.30087977508253483</v>
      </c>
      <c r="Z71">
        <f t="shared" si="44"/>
        <v>-9.6219456499768763E-2</v>
      </c>
      <c r="AA71">
        <f t="shared" si="45"/>
        <v>0.50554009366530095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38E8A-1E4A-4997-91FB-D2BF4133966D}">
  <dimension ref="A1:F23"/>
  <sheetViews>
    <sheetView workbookViewId="0">
      <selection activeCell="F4" sqref="F4:F23"/>
    </sheetView>
  </sheetViews>
  <sheetFormatPr defaultRowHeight="14.5" x14ac:dyDescent="0.35"/>
  <sheetData>
    <row r="1" spans="1:6" x14ac:dyDescent="0.35">
      <c r="A1" t="s">
        <v>0</v>
      </c>
      <c r="B1">
        <v>537930.34869100002</v>
      </c>
      <c r="C1">
        <v>3824974.9219999998</v>
      </c>
      <c r="D1" t="s">
        <v>1</v>
      </c>
      <c r="E1">
        <v>538639.856776</v>
      </c>
      <c r="F1">
        <v>3825593.20157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0.50700000000000001</v>
      </c>
      <c r="C3">
        <v>0.47099999999999997</v>
      </c>
      <c r="D3">
        <v>0.443</v>
      </c>
    </row>
    <row r="4" spans="1:6" x14ac:dyDescent="0.35">
      <c r="A4">
        <v>44.814</v>
      </c>
      <c r="B4">
        <v>0.63900000000000001</v>
      </c>
      <c r="C4">
        <v>0.52900000000000003</v>
      </c>
      <c r="D4">
        <v>0.48099999999999998</v>
      </c>
      <c r="E4">
        <f>C4-C3</f>
        <v>5.8000000000000052E-2</v>
      </c>
      <c r="F4">
        <f>E4/0.05</f>
        <v>1.160000000000001</v>
      </c>
    </row>
    <row r="5" spans="1:6" x14ac:dyDescent="0.35">
      <c r="A5">
        <v>89.629000000000005</v>
      </c>
      <c r="B5">
        <v>0.77200000000000002</v>
      </c>
      <c r="C5">
        <v>0.64400000000000002</v>
      </c>
      <c r="D5">
        <v>0.54</v>
      </c>
      <c r="E5">
        <f t="shared" ref="E5:E23" si="0">C5-C4</f>
        <v>0.11499999999999999</v>
      </c>
      <c r="F5">
        <f t="shared" ref="F5:F23" si="1">E5/0.05</f>
        <v>2.2999999999999998</v>
      </c>
    </row>
    <row r="6" spans="1:6" x14ac:dyDescent="0.35">
      <c r="A6">
        <v>134.44300000000001</v>
      </c>
      <c r="B6">
        <v>0.85499999999999998</v>
      </c>
      <c r="C6">
        <v>0.76600000000000001</v>
      </c>
      <c r="D6">
        <v>0.66300000000000003</v>
      </c>
      <c r="E6">
        <f t="shared" si="0"/>
        <v>0.122</v>
      </c>
      <c r="F6">
        <f t="shared" si="1"/>
        <v>2.44</v>
      </c>
    </row>
    <row r="7" spans="1:6" x14ac:dyDescent="0.35">
      <c r="A7">
        <v>179.25700000000001</v>
      </c>
      <c r="B7">
        <v>0.93799999999999994</v>
      </c>
      <c r="C7">
        <v>0.875</v>
      </c>
      <c r="D7">
        <v>0.79900000000000004</v>
      </c>
      <c r="E7">
        <f t="shared" si="0"/>
        <v>0.10899999999999999</v>
      </c>
      <c r="F7">
        <f t="shared" si="1"/>
        <v>2.1799999999999997</v>
      </c>
    </row>
    <row r="8" spans="1:6" x14ac:dyDescent="0.35">
      <c r="A8">
        <v>224.072</v>
      </c>
      <c r="B8">
        <v>0.98699999999999999</v>
      </c>
      <c r="C8">
        <v>0.93500000000000005</v>
      </c>
      <c r="D8">
        <v>0.876</v>
      </c>
      <c r="E8">
        <f t="shared" si="0"/>
        <v>6.0000000000000053E-2</v>
      </c>
      <c r="F8">
        <f t="shared" si="1"/>
        <v>1.2000000000000011</v>
      </c>
    </row>
    <row r="9" spans="1:6" x14ac:dyDescent="0.35">
      <c r="A9">
        <v>268.88600000000002</v>
      </c>
      <c r="B9">
        <v>0.99399999999999999</v>
      </c>
      <c r="C9">
        <v>0.96</v>
      </c>
      <c r="D9">
        <v>0.93</v>
      </c>
      <c r="E9">
        <f t="shared" si="0"/>
        <v>2.4999999999999911E-2</v>
      </c>
      <c r="F9">
        <f t="shared" si="1"/>
        <v>0.49999999999999822</v>
      </c>
    </row>
    <row r="10" spans="1:6" x14ac:dyDescent="0.35">
      <c r="A10">
        <v>313.7</v>
      </c>
      <c r="B10">
        <v>0.99299999999999999</v>
      </c>
      <c r="C10">
        <v>0.97599999999999998</v>
      </c>
      <c r="D10">
        <v>0.93899999999999995</v>
      </c>
      <c r="E10">
        <f t="shared" si="0"/>
        <v>1.6000000000000014E-2</v>
      </c>
      <c r="F10">
        <f t="shared" si="1"/>
        <v>0.32000000000000028</v>
      </c>
    </row>
    <row r="11" spans="1:6" x14ac:dyDescent="0.35">
      <c r="A11">
        <v>358.51499999999999</v>
      </c>
      <c r="B11">
        <v>0.97099999999999997</v>
      </c>
      <c r="C11">
        <v>0.93100000000000005</v>
      </c>
      <c r="D11">
        <v>0.88</v>
      </c>
      <c r="E11">
        <f t="shared" si="0"/>
        <v>-4.4999999999999929E-2</v>
      </c>
      <c r="F11">
        <f t="shared" si="1"/>
        <v>-0.89999999999999858</v>
      </c>
    </row>
    <row r="12" spans="1:6" x14ac:dyDescent="0.35">
      <c r="A12">
        <v>403.32900000000001</v>
      </c>
      <c r="B12">
        <v>0.91700000000000004</v>
      </c>
      <c r="C12">
        <v>0.87</v>
      </c>
      <c r="D12">
        <v>0.83599999999999997</v>
      </c>
      <c r="E12">
        <f t="shared" si="0"/>
        <v>-6.1000000000000054E-2</v>
      </c>
      <c r="F12">
        <f t="shared" si="1"/>
        <v>-1.2200000000000011</v>
      </c>
    </row>
    <row r="13" spans="1:6" x14ac:dyDescent="0.35">
      <c r="A13">
        <v>448.14299999999997</v>
      </c>
      <c r="B13">
        <v>0.85399999999999998</v>
      </c>
      <c r="C13">
        <v>0.82699999999999996</v>
      </c>
      <c r="D13">
        <v>0.80100000000000005</v>
      </c>
      <c r="E13">
        <f t="shared" si="0"/>
        <v>-4.3000000000000038E-2</v>
      </c>
      <c r="F13">
        <f t="shared" si="1"/>
        <v>-0.86000000000000076</v>
      </c>
    </row>
    <row r="14" spans="1:6" x14ac:dyDescent="0.35">
      <c r="A14">
        <v>492.95800000000003</v>
      </c>
      <c r="B14">
        <v>0.88300000000000001</v>
      </c>
      <c r="C14">
        <v>0.81599999999999995</v>
      </c>
      <c r="D14">
        <v>0.78500000000000003</v>
      </c>
      <c r="E14">
        <f t="shared" si="0"/>
        <v>-1.100000000000001E-2</v>
      </c>
      <c r="F14">
        <f t="shared" si="1"/>
        <v>-0.2200000000000002</v>
      </c>
    </row>
    <row r="15" spans="1:6" x14ac:dyDescent="0.35">
      <c r="A15">
        <v>537.77200000000005</v>
      </c>
      <c r="B15">
        <v>0.92500000000000004</v>
      </c>
      <c r="C15">
        <v>0.83899999999999997</v>
      </c>
      <c r="D15">
        <v>0.75700000000000001</v>
      </c>
      <c r="E15">
        <f t="shared" si="0"/>
        <v>2.300000000000002E-2</v>
      </c>
      <c r="F15">
        <f t="shared" si="1"/>
        <v>0.46000000000000041</v>
      </c>
    </row>
    <row r="16" spans="1:6" x14ac:dyDescent="0.35">
      <c r="A16">
        <v>582.58600000000001</v>
      </c>
      <c r="B16">
        <v>0.92500000000000004</v>
      </c>
      <c r="C16">
        <v>0.81299999999999994</v>
      </c>
      <c r="D16">
        <v>0.71399999999999997</v>
      </c>
      <c r="E16">
        <f t="shared" si="0"/>
        <v>-2.6000000000000023E-2</v>
      </c>
      <c r="F16">
        <f t="shared" si="1"/>
        <v>-0.52000000000000046</v>
      </c>
    </row>
    <row r="17" spans="1:6" x14ac:dyDescent="0.35">
      <c r="A17">
        <v>627.40099999999995</v>
      </c>
      <c r="B17">
        <v>0.79500000000000004</v>
      </c>
      <c r="C17">
        <v>0.70499999999999996</v>
      </c>
      <c r="D17">
        <v>0.65</v>
      </c>
      <c r="E17">
        <f t="shared" si="0"/>
        <v>-0.10799999999999998</v>
      </c>
      <c r="F17">
        <f t="shared" si="1"/>
        <v>-2.1599999999999997</v>
      </c>
    </row>
    <row r="18" spans="1:6" x14ac:dyDescent="0.35">
      <c r="A18">
        <v>672.21500000000003</v>
      </c>
      <c r="B18">
        <v>0.68500000000000005</v>
      </c>
      <c r="C18">
        <v>0.63400000000000001</v>
      </c>
      <c r="D18">
        <v>0.59699999999999998</v>
      </c>
      <c r="E18">
        <f t="shared" si="0"/>
        <v>-7.0999999999999952E-2</v>
      </c>
      <c r="F18">
        <f t="shared" si="1"/>
        <v>-1.419999999999999</v>
      </c>
    </row>
    <row r="19" spans="1:6" x14ac:dyDescent="0.35">
      <c r="A19">
        <v>717.029</v>
      </c>
      <c r="B19">
        <v>0.65100000000000002</v>
      </c>
      <c r="C19">
        <v>0.58599999999999997</v>
      </c>
      <c r="D19">
        <v>0.499</v>
      </c>
      <c r="E19">
        <f t="shared" si="0"/>
        <v>-4.8000000000000043E-2</v>
      </c>
      <c r="F19">
        <f t="shared" si="1"/>
        <v>-0.96000000000000085</v>
      </c>
    </row>
    <row r="20" spans="1:6" x14ac:dyDescent="0.35">
      <c r="A20">
        <v>761.84400000000005</v>
      </c>
      <c r="B20">
        <v>0.59099999999999997</v>
      </c>
      <c r="C20">
        <v>0.499</v>
      </c>
      <c r="D20">
        <v>0.40100000000000002</v>
      </c>
      <c r="E20">
        <f t="shared" si="0"/>
        <v>-8.6999999999999966E-2</v>
      </c>
      <c r="F20">
        <f t="shared" si="1"/>
        <v>-1.7399999999999993</v>
      </c>
    </row>
    <row r="21" spans="1:6" x14ac:dyDescent="0.35">
      <c r="A21">
        <v>806.65800000000002</v>
      </c>
      <c r="B21">
        <v>0.47599999999999998</v>
      </c>
      <c r="C21">
        <v>0.39500000000000002</v>
      </c>
      <c r="D21">
        <v>0.32600000000000001</v>
      </c>
      <c r="E21">
        <f t="shared" si="0"/>
        <v>-0.10399999999999998</v>
      </c>
      <c r="F21">
        <f t="shared" si="1"/>
        <v>-2.0799999999999996</v>
      </c>
    </row>
    <row r="22" spans="1:6" x14ac:dyDescent="0.35">
      <c r="A22">
        <v>851.47199999999998</v>
      </c>
      <c r="B22">
        <v>0.375</v>
      </c>
      <c r="C22">
        <v>0.30199999999999999</v>
      </c>
      <c r="D22">
        <v>0.247</v>
      </c>
      <c r="E22">
        <f t="shared" si="0"/>
        <v>-9.3000000000000027E-2</v>
      </c>
      <c r="F22">
        <f t="shared" si="1"/>
        <v>-1.8600000000000005</v>
      </c>
    </row>
    <row r="23" spans="1:6" x14ac:dyDescent="0.35">
      <c r="A23">
        <v>896.28700000000003</v>
      </c>
      <c r="B23">
        <v>0.27900000000000003</v>
      </c>
      <c r="C23">
        <v>0.222</v>
      </c>
      <c r="D23">
        <v>0.14799999999999999</v>
      </c>
      <c r="E23">
        <f t="shared" si="0"/>
        <v>-7.9999999999999988E-2</v>
      </c>
      <c r="F23">
        <f t="shared" si="1"/>
        <v>-1.5999999999999996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0749-E371-4CF7-BB5C-1D2EA7667CBA}">
  <dimension ref="A1:G23"/>
  <sheetViews>
    <sheetView workbookViewId="0">
      <selection activeCell="M26" sqref="M26"/>
    </sheetView>
  </sheetViews>
  <sheetFormatPr defaultRowHeight="14.5" x14ac:dyDescent="0.35"/>
  <sheetData>
    <row r="1" spans="1:7" x14ac:dyDescent="0.35">
      <c r="A1" t="s">
        <v>0</v>
      </c>
      <c r="B1">
        <v>545448.65344899998</v>
      </c>
      <c r="C1">
        <v>3816998.2512300001</v>
      </c>
      <c r="D1" t="s">
        <v>1</v>
      </c>
      <c r="E1">
        <v>547234.59452100005</v>
      </c>
      <c r="F1">
        <v>3814822.0489599998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0.65400000000000003</v>
      </c>
      <c r="C3">
        <v>0.58499999999999996</v>
      </c>
      <c r="D3">
        <v>0.46800000000000003</v>
      </c>
      <c r="G3">
        <f>SKEW(C3:C23)</f>
        <v>-0.9001516863762915</v>
      </c>
    </row>
    <row r="4" spans="1:7" x14ac:dyDescent="0.35">
      <c r="A4">
        <v>134.05799999999999</v>
      </c>
      <c r="B4">
        <v>0.61799999999999999</v>
      </c>
      <c r="C4">
        <v>0.51200000000000001</v>
      </c>
      <c r="D4">
        <v>0.41399999999999998</v>
      </c>
      <c r="E4">
        <f>C4-C3</f>
        <v>-7.2999999999999954E-2</v>
      </c>
      <c r="F4">
        <f>E4/0.05</f>
        <v>-1.4599999999999991</v>
      </c>
    </row>
    <row r="5" spans="1:7" x14ac:dyDescent="0.35">
      <c r="A5">
        <v>268.11599999999999</v>
      </c>
      <c r="B5">
        <v>0.53900000000000003</v>
      </c>
      <c r="C5">
        <v>0.46400000000000002</v>
      </c>
      <c r="D5">
        <v>0.38500000000000001</v>
      </c>
      <c r="E5">
        <f t="shared" ref="E5:E23" si="0">C5-C4</f>
        <v>-4.7999999999999987E-2</v>
      </c>
      <c r="F5">
        <f t="shared" ref="F5:F23" si="1">E5/0.05</f>
        <v>-0.95999999999999974</v>
      </c>
    </row>
    <row r="6" spans="1:7" x14ac:dyDescent="0.35">
      <c r="A6">
        <v>402.17399999999998</v>
      </c>
      <c r="B6">
        <v>0.57099999999999995</v>
      </c>
      <c r="C6">
        <v>0.502</v>
      </c>
      <c r="D6">
        <v>0.41</v>
      </c>
      <c r="E6">
        <f t="shared" si="0"/>
        <v>3.7999999999999978E-2</v>
      </c>
      <c r="F6">
        <f t="shared" si="1"/>
        <v>0.75999999999999956</v>
      </c>
    </row>
    <row r="7" spans="1:7" x14ac:dyDescent="0.35">
      <c r="A7">
        <v>536.23199999999997</v>
      </c>
      <c r="B7">
        <v>0.58299999999999996</v>
      </c>
      <c r="C7">
        <v>0.503</v>
      </c>
      <c r="D7">
        <v>0.42199999999999999</v>
      </c>
      <c r="E7">
        <f t="shared" si="0"/>
        <v>1.0000000000000009E-3</v>
      </c>
      <c r="F7">
        <f t="shared" si="1"/>
        <v>2.0000000000000018E-2</v>
      </c>
    </row>
    <row r="8" spans="1:7" x14ac:dyDescent="0.35">
      <c r="A8">
        <v>670.29</v>
      </c>
      <c r="B8">
        <v>0.59299999999999997</v>
      </c>
      <c r="C8">
        <v>0.48499999999999999</v>
      </c>
      <c r="D8">
        <v>0.38300000000000001</v>
      </c>
      <c r="E8">
        <f t="shared" si="0"/>
        <v>-1.8000000000000016E-2</v>
      </c>
      <c r="F8">
        <f t="shared" si="1"/>
        <v>-0.36000000000000032</v>
      </c>
    </row>
    <row r="9" spans="1:7" x14ac:dyDescent="0.35">
      <c r="A9">
        <v>804.34699999999998</v>
      </c>
      <c r="B9">
        <v>0.63400000000000001</v>
      </c>
      <c r="C9">
        <v>0.54500000000000004</v>
      </c>
      <c r="D9">
        <v>0.44700000000000001</v>
      </c>
      <c r="E9">
        <f t="shared" si="0"/>
        <v>6.0000000000000053E-2</v>
      </c>
      <c r="F9">
        <f t="shared" si="1"/>
        <v>1.2000000000000011</v>
      </c>
    </row>
    <row r="10" spans="1:7" x14ac:dyDescent="0.35">
      <c r="A10">
        <v>938.40499999999997</v>
      </c>
      <c r="B10">
        <v>0.66200000000000003</v>
      </c>
      <c r="C10">
        <v>0.55600000000000005</v>
      </c>
      <c r="D10">
        <v>0.47799999999999998</v>
      </c>
      <c r="E10">
        <f t="shared" si="0"/>
        <v>1.100000000000001E-2</v>
      </c>
      <c r="F10">
        <f t="shared" si="1"/>
        <v>0.2200000000000002</v>
      </c>
    </row>
    <row r="11" spans="1:7" x14ac:dyDescent="0.35">
      <c r="A11">
        <v>1072.463</v>
      </c>
      <c r="B11">
        <v>0.71199999999999997</v>
      </c>
      <c r="C11">
        <v>0.58899999999999997</v>
      </c>
      <c r="D11">
        <v>0.46700000000000003</v>
      </c>
      <c r="E11">
        <f t="shared" si="0"/>
        <v>3.2999999999999918E-2</v>
      </c>
      <c r="F11">
        <f t="shared" si="1"/>
        <v>0.65999999999999837</v>
      </c>
    </row>
    <row r="12" spans="1:7" x14ac:dyDescent="0.35">
      <c r="A12">
        <v>1206.521</v>
      </c>
      <c r="B12">
        <v>0.81299999999999994</v>
      </c>
      <c r="C12">
        <v>0.63900000000000001</v>
      </c>
      <c r="D12">
        <v>0.46200000000000002</v>
      </c>
      <c r="E12">
        <f t="shared" si="0"/>
        <v>5.0000000000000044E-2</v>
      </c>
      <c r="F12">
        <f t="shared" si="1"/>
        <v>1.0000000000000009</v>
      </c>
    </row>
    <row r="13" spans="1:7" x14ac:dyDescent="0.35">
      <c r="A13">
        <v>1340.579</v>
      </c>
      <c r="B13">
        <v>0.82599999999999996</v>
      </c>
      <c r="C13">
        <v>0.70699999999999996</v>
      </c>
      <c r="D13">
        <v>0.54200000000000004</v>
      </c>
      <c r="E13">
        <f t="shared" si="0"/>
        <v>6.7999999999999949E-2</v>
      </c>
      <c r="F13">
        <f t="shared" si="1"/>
        <v>1.359999999999999</v>
      </c>
    </row>
    <row r="14" spans="1:7" x14ac:dyDescent="0.35">
      <c r="A14">
        <v>1474.6369999999999</v>
      </c>
      <c r="B14">
        <v>0.83799999999999997</v>
      </c>
      <c r="C14">
        <v>0.73699999999999999</v>
      </c>
      <c r="D14">
        <v>0.61399999999999999</v>
      </c>
      <c r="E14">
        <f t="shared" si="0"/>
        <v>3.0000000000000027E-2</v>
      </c>
      <c r="F14">
        <f t="shared" si="1"/>
        <v>0.60000000000000053</v>
      </c>
    </row>
    <row r="15" spans="1:7" x14ac:dyDescent="0.35">
      <c r="A15">
        <v>1608.6949999999999</v>
      </c>
      <c r="B15">
        <v>0.79200000000000004</v>
      </c>
      <c r="C15">
        <v>0.70699999999999996</v>
      </c>
      <c r="D15">
        <v>0.64600000000000002</v>
      </c>
      <c r="E15">
        <f t="shared" si="0"/>
        <v>-3.0000000000000027E-2</v>
      </c>
      <c r="F15">
        <f t="shared" si="1"/>
        <v>-0.60000000000000053</v>
      </c>
    </row>
    <row r="16" spans="1:7" x14ac:dyDescent="0.35">
      <c r="A16">
        <v>1742.7529999999999</v>
      </c>
      <c r="B16">
        <v>0.70099999999999996</v>
      </c>
      <c r="C16">
        <v>0.63800000000000001</v>
      </c>
      <c r="D16">
        <v>0.54100000000000004</v>
      </c>
      <c r="E16">
        <f t="shared" si="0"/>
        <v>-6.899999999999995E-2</v>
      </c>
      <c r="F16">
        <f t="shared" si="1"/>
        <v>-1.379999999999999</v>
      </c>
    </row>
    <row r="17" spans="1:6" x14ac:dyDescent="0.35">
      <c r="A17">
        <v>1876.8109999999999</v>
      </c>
      <c r="B17">
        <v>0.66400000000000003</v>
      </c>
      <c r="C17">
        <v>0.57399999999999995</v>
      </c>
      <c r="D17">
        <v>0.502</v>
      </c>
      <c r="E17">
        <f t="shared" si="0"/>
        <v>-6.4000000000000057E-2</v>
      </c>
      <c r="F17">
        <f t="shared" si="1"/>
        <v>-1.2800000000000011</v>
      </c>
    </row>
    <row r="18" spans="1:6" x14ac:dyDescent="0.35">
      <c r="A18">
        <v>2010.8689999999999</v>
      </c>
      <c r="B18">
        <v>0.56399999999999995</v>
      </c>
      <c r="C18">
        <v>0.50600000000000001</v>
      </c>
      <c r="D18">
        <v>0.39400000000000002</v>
      </c>
      <c r="E18">
        <f t="shared" si="0"/>
        <v>-6.7999999999999949E-2</v>
      </c>
      <c r="F18">
        <f t="shared" si="1"/>
        <v>-1.359999999999999</v>
      </c>
    </row>
    <row r="19" spans="1:6" x14ac:dyDescent="0.35">
      <c r="A19">
        <v>2144.9270000000001</v>
      </c>
      <c r="B19">
        <v>0.45</v>
      </c>
      <c r="C19">
        <v>0.32300000000000001</v>
      </c>
      <c r="D19">
        <v>0.20799999999999999</v>
      </c>
      <c r="E19">
        <f t="shared" si="0"/>
        <v>-0.183</v>
      </c>
      <c r="F19">
        <f t="shared" si="1"/>
        <v>-3.6599999999999997</v>
      </c>
    </row>
    <row r="20" spans="1:6" x14ac:dyDescent="0.35">
      <c r="A20">
        <v>2278.9839999999999</v>
      </c>
      <c r="B20">
        <v>0.23</v>
      </c>
      <c r="C20">
        <v>0.183</v>
      </c>
      <c r="D20">
        <v>0.14699999999999999</v>
      </c>
      <c r="E20">
        <f t="shared" si="0"/>
        <v>-0.14000000000000001</v>
      </c>
      <c r="F20">
        <f t="shared" si="1"/>
        <v>-2.8000000000000003</v>
      </c>
    </row>
    <row r="21" spans="1:6" x14ac:dyDescent="0.35">
      <c r="A21">
        <v>2413.0419999999999</v>
      </c>
      <c r="B21">
        <v>0.16700000000000001</v>
      </c>
      <c r="C21">
        <v>0.14599999999999999</v>
      </c>
      <c r="D21">
        <v>0.125</v>
      </c>
      <c r="E21">
        <f t="shared" si="0"/>
        <v>-3.7000000000000005E-2</v>
      </c>
      <c r="F21">
        <f t="shared" si="1"/>
        <v>-0.7400000000000001</v>
      </c>
    </row>
    <row r="22" spans="1:6" x14ac:dyDescent="0.35">
      <c r="A22">
        <v>2547.1</v>
      </c>
      <c r="B22">
        <v>0.14499999999999999</v>
      </c>
      <c r="C22">
        <v>0.11600000000000001</v>
      </c>
      <c r="D22">
        <v>9.7000000000000003E-2</v>
      </c>
      <c r="E22">
        <f t="shared" si="0"/>
        <v>-2.9999999999999985E-2</v>
      </c>
      <c r="F22">
        <f t="shared" si="1"/>
        <v>-0.59999999999999964</v>
      </c>
    </row>
    <row r="23" spans="1:6" x14ac:dyDescent="0.35">
      <c r="A23">
        <v>2681.1579999999999</v>
      </c>
      <c r="B23">
        <v>0.11799999999999999</v>
      </c>
      <c r="C23">
        <v>0.10100000000000001</v>
      </c>
      <c r="D23">
        <v>8.5999999999999993E-2</v>
      </c>
      <c r="E23">
        <f t="shared" si="0"/>
        <v>-1.4999999999999999E-2</v>
      </c>
      <c r="F23">
        <f t="shared" si="1"/>
        <v>-0.3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459E6-1F1C-46B8-83F6-6317884BADAE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546177.79805800004</v>
      </c>
      <c r="C1">
        <v>3815260.3037299998</v>
      </c>
      <c r="D1" t="s">
        <v>1</v>
      </c>
      <c r="E1">
        <v>546935.03707199998</v>
      </c>
      <c r="F1">
        <v>3815822.27985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0.66400000000000003</v>
      </c>
      <c r="C3">
        <v>0.621</v>
      </c>
      <c r="D3">
        <v>0.58399999999999996</v>
      </c>
      <c r="G3">
        <f>SKEW(C3:C23)</f>
        <v>-1.1079738805087629</v>
      </c>
    </row>
    <row r="4" spans="1:7" x14ac:dyDescent="0.35">
      <c r="A4">
        <v>44.904000000000003</v>
      </c>
      <c r="B4">
        <v>0.69299999999999995</v>
      </c>
      <c r="C4">
        <v>0.626</v>
      </c>
      <c r="D4">
        <v>0.58199999999999996</v>
      </c>
      <c r="E4">
        <f>C4-C3</f>
        <v>5.0000000000000044E-3</v>
      </c>
      <c r="F4">
        <f>E4/0.05</f>
        <v>0.10000000000000009</v>
      </c>
    </row>
    <row r="5" spans="1:7" x14ac:dyDescent="0.35">
      <c r="A5">
        <v>89.808000000000007</v>
      </c>
      <c r="B5">
        <v>0.73899999999999999</v>
      </c>
      <c r="C5">
        <v>0.68200000000000005</v>
      </c>
      <c r="D5">
        <v>0.628</v>
      </c>
      <c r="E5">
        <f t="shared" ref="E5:E23" si="0">C5-C4</f>
        <v>5.600000000000005E-2</v>
      </c>
      <c r="F5">
        <f t="shared" ref="F5:F23" si="1">E5/0.05</f>
        <v>1.120000000000001</v>
      </c>
    </row>
    <row r="6" spans="1:7" x14ac:dyDescent="0.35">
      <c r="A6">
        <v>134.71299999999999</v>
      </c>
      <c r="B6">
        <v>0.73499999999999999</v>
      </c>
      <c r="C6">
        <v>0.70199999999999996</v>
      </c>
      <c r="D6">
        <v>0.67</v>
      </c>
      <c r="E6">
        <f t="shared" si="0"/>
        <v>1.9999999999999907E-2</v>
      </c>
      <c r="F6">
        <f t="shared" si="1"/>
        <v>0.39999999999999813</v>
      </c>
    </row>
    <row r="7" spans="1:7" x14ac:dyDescent="0.35">
      <c r="A7">
        <v>179.61699999999999</v>
      </c>
      <c r="B7">
        <v>0.74299999999999999</v>
      </c>
      <c r="C7">
        <v>0.70099999999999996</v>
      </c>
      <c r="D7">
        <v>0.64600000000000002</v>
      </c>
      <c r="E7">
        <f t="shared" si="0"/>
        <v>-1.0000000000000009E-3</v>
      </c>
      <c r="F7">
        <f t="shared" si="1"/>
        <v>-2.0000000000000018E-2</v>
      </c>
    </row>
    <row r="8" spans="1:7" x14ac:dyDescent="0.35">
      <c r="A8">
        <v>224.52099999999999</v>
      </c>
      <c r="B8">
        <v>0.76700000000000002</v>
      </c>
      <c r="C8">
        <v>0.70599999999999996</v>
      </c>
      <c r="D8">
        <v>0.64300000000000002</v>
      </c>
      <c r="E8">
        <f t="shared" si="0"/>
        <v>5.0000000000000044E-3</v>
      </c>
      <c r="F8">
        <f t="shared" si="1"/>
        <v>0.10000000000000009</v>
      </c>
    </row>
    <row r="9" spans="1:7" x14ac:dyDescent="0.35">
      <c r="A9">
        <v>269.42500000000001</v>
      </c>
      <c r="B9">
        <v>0.80800000000000005</v>
      </c>
      <c r="C9">
        <v>0.74399999999999999</v>
      </c>
      <c r="D9">
        <v>0.68</v>
      </c>
      <c r="E9">
        <f t="shared" si="0"/>
        <v>3.8000000000000034E-2</v>
      </c>
      <c r="F9">
        <f t="shared" si="1"/>
        <v>0.76000000000000068</v>
      </c>
    </row>
    <row r="10" spans="1:7" x14ac:dyDescent="0.35">
      <c r="A10">
        <v>314.33</v>
      </c>
      <c r="B10">
        <v>0.80800000000000005</v>
      </c>
      <c r="C10">
        <v>0.75800000000000001</v>
      </c>
      <c r="D10">
        <v>0.69199999999999995</v>
      </c>
      <c r="E10">
        <f t="shared" si="0"/>
        <v>1.4000000000000012E-2</v>
      </c>
      <c r="F10">
        <f t="shared" si="1"/>
        <v>0.28000000000000025</v>
      </c>
    </row>
    <row r="11" spans="1:7" x14ac:dyDescent="0.35">
      <c r="A11">
        <v>359.23399999999998</v>
      </c>
      <c r="B11">
        <v>0.77400000000000002</v>
      </c>
      <c r="C11">
        <v>0.73099999999999998</v>
      </c>
      <c r="D11">
        <v>0.70399999999999996</v>
      </c>
      <c r="E11">
        <f t="shared" si="0"/>
        <v>-2.7000000000000024E-2</v>
      </c>
      <c r="F11">
        <f t="shared" si="1"/>
        <v>-0.54000000000000048</v>
      </c>
    </row>
    <row r="12" spans="1:7" x14ac:dyDescent="0.35">
      <c r="A12">
        <v>404.13799999999998</v>
      </c>
      <c r="B12">
        <v>0.72299999999999998</v>
      </c>
      <c r="C12">
        <v>0.69599999999999995</v>
      </c>
      <c r="D12">
        <v>0.67700000000000005</v>
      </c>
      <c r="E12">
        <f t="shared" si="0"/>
        <v>-3.5000000000000031E-2</v>
      </c>
      <c r="F12">
        <f t="shared" si="1"/>
        <v>-0.70000000000000062</v>
      </c>
    </row>
    <row r="13" spans="1:7" x14ac:dyDescent="0.35">
      <c r="A13">
        <v>449.04199999999997</v>
      </c>
      <c r="B13">
        <v>0.69299999999999995</v>
      </c>
      <c r="C13">
        <v>0.67700000000000005</v>
      </c>
      <c r="D13">
        <v>0.65800000000000003</v>
      </c>
      <c r="E13">
        <f t="shared" si="0"/>
        <v>-1.8999999999999906E-2</v>
      </c>
      <c r="F13">
        <f t="shared" si="1"/>
        <v>-0.37999999999999812</v>
      </c>
    </row>
    <row r="14" spans="1:7" x14ac:dyDescent="0.35">
      <c r="A14">
        <v>493.947</v>
      </c>
      <c r="B14">
        <v>0.68600000000000005</v>
      </c>
      <c r="C14">
        <v>0.65400000000000003</v>
      </c>
      <c r="D14">
        <v>0.61699999999999999</v>
      </c>
      <c r="E14">
        <f t="shared" si="0"/>
        <v>-2.300000000000002E-2</v>
      </c>
      <c r="F14">
        <f t="shared" si="1"/>
        <v>-0.46000000000000041</v>
      </c>
    </row>
    <row r="15" spans="1:7" x14ac:dyDescent="0.35">
      <c r="A15">
        <v>538.851</v>
      </c>
      <c r="B15">
        <v>0.66200000000000003</v>
      </c>
      <c r="C15">
        <v>0.60499999999999998</v>
      </c>
      <c r="D15">
        <v>0.54400000000000004</v>
      </c>
      <c r="E15">
        <f t="shared" si="0"/>
        <v>-4.9000000000000044E-2</v>
      </c>
      <c r="F15">
        <f t="shared" si="1"/>
        <v>-0.98000000000000087</v>
      </c>
    </row>
    <row r="16" spans="1:7" x14ac:dyDescent="0.35">
      <c r="A16">
        <v>583.755</v>
      </c>
      <c r="B16">
        <v>0.629</v>
      </c>
      <c r="C16">
        <v>0.57199999999999995</v>
      </c>
      <c r="D16">
        <v>0.53200000000000003</v>
      </c>
      <c r="E16">
        <f t="shared" si="0"/>
        <v>-3.3000000000000029E-2</v>
      </c>
      <c r="F16">
        <f t="shared" si="1"/>
        <v>-0.66000000000000059</v>
      </c>
    </row>
    <row r="17" spans="1:6" x14ac:dyDescent="0.35">
      <c r="A17">
        <v>628.65899999999999</v>
      </c>
      <c r="B17">
        <v>0.58099999999999996</v>
      </c>
      <c r="C17">
        <v>0.55000000000000004</v>
      </c>
      <c r="D17">
        <v>0.51500000000000001</v>
      </c>
      <c r="E17">
        <f t="shared" si="0"/>
        <v>-2.1999999999999909E-2</v>
      </c>
      <c r="F17">
        <f t="shared" si="1"/>
        <v>-0.43999999999999817</v>
      </c>
    </row>
    <row r="18" spans="1:6" x14ac:dyDescent="0.35">
      <c r="A18">
        <v>673.56399999999996</v>
      </c>
      <c r="B18">
        <v>0.53200000000000003</v>
      </c>
      <c r="C18">
        <v>0.48499999999999999</v>
      </c>
      <c r="D18">
        <v>0.42699999999999999</v>
      </c>
      <c r="E18">
        <f t="shared" si="0"/>
        <v>-6.5000000000000058E-2</v>
      </c>
      <c r="F18">
        <f t="shared" si="1"/>
        <v>-1.3000000000000012</v>
      </c>
    </row>
    <row r="19" spans="1:6" x14ac:dyDescent="0.35">
      <c r="A19">
        <v>718.46799999999996</v>
      </c>
      <c r="B19">
        <v>0.45500000000000002</v>
      </c>
      <c r="C19">
        <v>0.42399999999999999</v>
      </c>
      <c r="D19">
        <v>0.38800000000000001</v>
      </c>
      <c r="E19">
        <f t="shared" si="0"/>
        <v>-6.0999999999999999E-2</v>
      </c>
      <c r="F19">
        <f t="shared" si="1"/>
        <v>-1.22</v>
      </c>
    </row>
    <row r="20" spans="1:6" x14ac:dyDescent="0.35">
      <c r="A20">
        <v>763.37199999999996</v>
      </c>
      <c r="B20">
        <v>0.42299999999999999</v>
      </c>
      <c r="C20">
        <v>0.38700000000000001</v>
      </c>
      <c r="D20">
        <v>0.314</v>
      </c>
      <c r="E20">
        <f t="shared" si="0"/>
        <v>-3.6999999999999977E-2</v>
      </c>
      <c r="F20">
        <f t="shared" si="1"/>
        <v>-0.73999999999999955</v>
      </c>
    </row>
    <row r="21" spans="1:6" x14ac:dyDescent="0.35">
      <c r="A21">
        <v>808.27599999999995</v>
      </c>
      <c r="B21">
        <v>0.36699999999999999</v>
      </c>
      <c r="C21">
        <v>0.311</v>
      </c>
      <c r="D21">
        <v>0.24199999999999999</v>
      </c>
      <c r="E21">
        <f t="shared" si="0"/>
        <v>-7.6000000000000012E-2</v>
      </c>
      <c r="F21">
        <f t="shared" si="1"/>
        <v>-1.5200000000000002</v>
      </c>
    </row>
    <row r="22" spans="1:6" x14ac:dyDescent="0.35">
      <c r="A22">
        <v>853.18</v>
      </c>
      <c r="B22">
        <v>0.28399999999999997</v>
      </c>
      <c r="C22">
        <v>0.23499999999999999</v>
      </c>
      <c r="D22">
        <v>0.16900000000000001</v>
      </c>
      <c r="E22">
        <f t="shared" si="0"/>
        <v>-7.6000000000000012E-2</v>
      </c>
      <c r="F22">
        <f t="shared" si="1"/>
        <v>-1.5200000000000002</v>
      </c>
    </row>
    <row r="23" spans="1:6" x14ac:dyDescent="0.35">
      <c r="A23">
        <v>898.08500000000004</v>
      </c>
      <c r="B23">
        <v>0.222</v>
      </c>
      <c r="C23">
        <v>0.17899999999999999</v>
      </c>
      <c r="D23">
        <v>0.14099999999999999</v>
      </c>
      <c r="E23">
        <f t="shared" si="0"/>
        <v>-5.5999999999999994E-2</v>
      </c>
      <c r="F23">
        <f t="shared" si="1"/>
        <v>-1.1199999999999999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F01E1-E1A6-4859-88BC-D665C09D6875}">
  <dimension ref="A1:G23"/>
  <sheetViews>
    <sheetView workbookViewId="0">
      <selection activeCell="F2" sqref="F2:G23"/>
    </sheetView>
  </sheetViews>
  <sheetFormatPr defaultRowHeight="14.5" x14ac:dyDescent="0.35"/>
  <sheetData>
    <row r="1" spans="1:7" x14ac:dyDescent="0.35">
      <c r="A1" t="s">
        <v>0</v>
      </c>
      <c r="C1">
        <v>547443.179244</v>
      </c>
      <c r="D1">
        <v>3814696.8664099998</v>
      </c>
      <c r="E1" t="s">
        <v>1</v>
      </c>
      <c r="F1">
        <v>550472.300667</v>
      </c>
      <c r="G1">
        <v>3811088.6039900002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0.47799999999999998</v>
      </c>
      <c r="D3">
        <v>0.30399999999999999</v>
      </c>
      <c r="E3">
        <v>0.115</v>
      </c>
    </row>
    <row r="4" spans="1:7" x14ac:dyDescent="0.35">
      <c r="A4">
        <v>224.34100000000001</v>
      </c>
      <c r="C4">
        <v>0.63200000000000001</v>
      </c>
      <c r="D4">
        <v>0.46600000000000003</v>
      </c>
      <c r="E4">
        <v>0.26200000000000001</v>
      </c>
      <c r="F4">
        <f>D4-D3</f>
        <v>0.16200000000000003</v>
      </c>
      <c r="G4">
        <f>F4/0.05</f>
        <v>3.2400000000000007</v>
      </c>
    </row>
    <row r="5" spans="1:7" x14ac:dyDescent="0.35">
      <c r="A5">
        <v>448.68299999999999</v>
      </c>
      <c r="C5">
        <v>0.63700000000000001</v>
      </c>
      <c r="D5">
        <v>0.53700000000000003</v>
      </c>
      <c r="E5">
        <v>0.38600000000000001</v>
      </c>
      <c r="F5">
        <f t="shared" ref="F5:F23" si="0">D5-D4</f>
        <v>7.1000000000000008E-2</v>
      </c>
      <c r="G5">
        <f t="shared" ref="G5:G23" si="1">F5/0.05</f>
        <v>1.4200000000000002</v>
      </c>
    </row>
    <row r="6" spans="1:7" x14ac:dyDescent="0.35">
      <c r="A6">
        <v>673.024</v>
      </c>
      <c r="C6">
        <v>0.67500000000000004</v>
      </c>
      <c r="D6">
        <v>0.54900000000000004</v>
      </c>
      <c r="E6">
        <v>0.42199999999999999</v>
      </c>
      <c r="F6">
        <f t="shared" si="0"/>
        <v>1.2000000000000011E-2</v>
      </c>
      <c r="G6">
        <f t="shared" si="1"/>
        <v>0.24000000000000021</v>
      </c>
    </row>
    <row r="7" spans="1:7" x14ac:dyDescent="0.35">
      <c r="A7">
        <v>897.36599999999999</v>
      </c>
      <c r="C7">
        <v>0.71599999999999997</v>
      </c>
      <c r="D7">
        <v>0.56499999999999995</v>
      </c>
      <c r="E7">
        <v>0.40100000000000002</v>
      </c>
      <c r="F7">
        <f t="shared" si="0"/>
        <v>1.5999999999999903E-2</v>
      </c>
      <c r="G7">
        <f t="shared" si="1"/>
        <v>0.31999999999999806</v>
      </c>
    </row>
    <row r="8" spans="1:7" x14ac:dyDescent="0.35">
      <c r="A8">
        <v>1121.7070000000001</v>
      </c>
      <c r="C8">
        <v>0.754</v>
      </c>
      <c r="D8">
        <v>0.63900000000000001</v>
      </c>
      <c r="E8">
        <v>0.39100000000000001</v>
      </c>
      <c r="F8">
        <f t="shared" si="0"/>
        <v>7.4000000000000066E-2</v>
      </c>
      <c r="G8">
        <f t="shared" si="1"/>
        <v>1.4800000000000013</v>
      </c>
    </row>
    <row r="9" spans="1:7" x14ac:dyDescent="0.35">
      <c r="A9">
        <v>1346.049</v>
      </c>
      <c r="C9">
        <v>0.74399999999999999</v>
      </c>
      <c r="D9">
        <v>0.67300000000000004</v>
      </c>
      <c r="E9">
        <v>0.56499999999999995</v>
      </c>
      <c r="F9">
        <f t="shared" si="0"/>
        <v>3.400000000000003E-2</v>
      </c>
      <c r="G9">
        <f t="shared" si="1"/>
        <v>0.6800000000000006</v>
      </c>
    </row>
    <row r="10" spans="1:7" x14ac:dyDescent="0.35">
      <c r="A10">
        <v>1570.39</v>
      </c>
      <c r="C10">
        <v>0.79700000000000004</v>
      </c>
      <c r="D10">
        <v>0.73799999999999999</v>
      </c>
      <c r="E10">
        <v>0.67600000000000005</v>
      </c>
      <c r="F10">
        <f t="shared" si="0"/>
        <v>6.4999999999999947E-2</v>
      </c>
      <c r="G10">
        <f t="shared" si="1"/>
        <v>1.2999999999999989</v>
      </c>
    </row>
    <row r="11" spans="1:7" x14ac:dyDescent="0.35">
      <c r="A11">
        <v>1794.732</v>
      </c>
      <c r="C11">
        <v>0.92300000000000004</v>
      </c>
      <c r="D11">
        <v>0.83</v>
      </c>
      <c r="E11">
        <v>0.74299999999999999</v>
      </c>
      <c r="F11">
        <f t="shared" si="0"/>
        <v>9.1999999999999971E-2</v>
      </c>
      <c r="G11">
        <f t="shared" si="1"/>
        <v>1.8399999999999994</v>
      </c>
    </row>
    <row r="12" spans="1:7" x14ac:dyDescent="0.35">
      <c r="A12">
        <v>2019.0730000000001</v>
      </c>
      <c r="C12">
        <v>0.92600000000000005</v>
      </c>
      <c r="D12">
        <v>0.83499999999999996</v>
      </c>
      <c r="E12">
        <v>0.749</v>
      </c>
      <c r="F12">
        <f t="shared" si="0"/>
        <v>5.0000000000000044E-3</v>
      </c>
      <c r="G12">
        <f t="shared" si="1"/>
        <v>0.10000000000000009</v>
      </c>
    </row>
    <row r="13" spans="1:7" x14ac:dyDescent="0.35">
      <c r="A13">
        <v>2243.415</v>
      </c>
      <c r="C13">
        <v>0.81799999999999995</v>
      </c>
      <c r="D13">
        <v>0.751</v>
      </c>
      <c r="E13">
        <v>0.70499999999999996</v>
      </c>
      <c r="F13">
        <f t="shared" si="0"/>
        <v>-8.3999999999999964E-2</v>
      </c>
      <c r="G13">
        <f t="shared" si="1"/>
        <v>-1.6799999999999993</v>
      </c>
    </row>
    <row r="14" spans="1:7" x14ac:dyDescent="0.35">
      <c r="A14">
        <v>2467.7559999999999</v>
      </c>
      <c r="C14">
        <v>0.82599999999999996</v>
      </c>
      <c r="D14">
        <v>0.76200000000000001</v>
      </c>
      <c r="E14">
        <v>0.65600000000000003</v>
      </c>
      <c r="F14">
        <f t="shared" si="0"/>
        <v>1.100000000000001E-2</v>
      </c>
      <c r="G14">
        <f t="shared" si="1"/>
        <v>0.2200000000000002</v>
      </c>
    </row>
    <row r="15" spans="1:7" x14ac:dyDescent="0.35">
      <c r="A15">
        <v>2692.098</v>
      </c>
      <c r="C15">
        <v>0.84099999999999997</v>
      </c>
      <c r="D15">
        <v>0.78800000000000003</v>
      </c>
      <c r="E15">
        <v>0.74399999999999999</v>
      </c>
      <c r="F15">
        <f t="shared" si="0"/>
        <v>2.6000000000000023E-2</v>
      </c>
      <c r="G15">
        <f t="shared" si="1"/>
        <v>0.52000000000000046</v>
      </c>
    </row>
    <row r="16" spans="1:7" x14ac:dyDescent="0.35">
      <c r="A16">
        <v>2916.4389999999999</v>
      </c>
      <c r="C16">
        <v>0.77900000000000003</v>
      </c>
      <c r="D16">
        <v>0.753</v>
      </c>
      <c r="E16">
        <v>0.73</v>
      </c>
      <c r="F16">
        <f t="shared" si="0"/>
        <v>-3.5000000000000031E-2</v>
      </c>
      <c r="G16">
        <f t="shared" si="1"/>
        <v>-0.70000000000000062</v>
      </c>
    </row>
    <row r="17" spans="1:7" x14ac:dyDescent="0.35">
      <c r="A17">
        <v>3140.7809999999999</v>
      </c>
      <c r="C17">
        <v>0.76600000000000001</v>
      </c>
      <c r="D17">
        <v>0.72399999999999998</v>
      </c>
      <c r="E17">
        <v>0.68500000000000005</v>
      </c>
      <c r="F17">
        <f t="shared" si="0"/>
        <v>-2.9000000000000026E-2</v>
      </c>
      <c r="G17">
        <f t="shared" si="1"/>
        <v>-0.58000000000000052</v>
      </c>
    </row>
    <row r="18" spans="1:7" x14ac:dyDescent="0.35">
      <c r="A18">
        <v>3365.1219999999998</v>
      </c>
      <c r="C18">
        <v>0.751</v>
      </c>
      <c r="D18">
        <v>0.68300000000000005</v>
      </c>
      <c r="E18">
        <v>0.625</v>
      </c>
      <c r="F18">
        <f t="shared" si="0"/>
        <v>-4.0999999999999925E-2</v>
      </c>
      <c r="G18">
        <f t="shared" si="1"/>
        <v>-0.81999999999999851</v>
      </c>
    </row>
    <row r="19" spans="1:7" x14ac:dyDescent="0.35">
      <c r="A19">
        <v>3589.4639999999999</v>
      </c>
      <c r="C19">
        <v>0.72899999999999998</v>
      </c>
      <c r="D19">
        <v>0.63</v>
      </c>
      <c r="E19">
        <v>0.56599999999999995</v>
      </c>
      <c r="F19">
        <f t="shared" si="0"/>
        <v>-5.3000000000000047E-2</v>
      </c>
      <c r="G19">
        <f t="shared" si="1"/>
        <v>-1.0600000000000009</v>
      </c>
    </row>
    <row r="20" spans="1:7" x14ac:dyDescent="0.35">
      <c r="A20">
        <v>3813.8049999999998</v>
      </c>
      <c r="C20">
        <v>0.80100000000000005</v>
      </c>
      <c r="D20">
        <v>0.67800000000000005</v>
      </c>
      <c r="E20">
        <v>0.56699999999999995</v>
      </c>
      <c r="F20">
        <f t="shared" si="0"/>
        <v>4.8000000000000043E-2</v>
      </c>
      <c r="G20">
        <f t="shared" si="1"/>
        <v>0.96000000000000085</v>
      </c>
    </row>
    <row r="21" spans="1:7" x14ac:dyDescent="0.35">
      <c r="A21">
        <v>4038.1469999999999</v>
      </c>
      <c r="C21">
        <v>0.79800000000000004</v>
      </c>
      <c r="D21">
        <v>0.67600000000000005</v>
      </c>
      <c r="E21">
        <v>0.61199999999999999</v>
      </c>
      <c r="F21">
        <f t="shared" si="0"/>
        <v>-2.0000000000000018E-3</v>
      </c>
      <c r="G21">
        <f t="shared" si="1"/>
        <v>-4.0000000000000036E-2</v>
      </c>
    </row>
    <row r="22" spans="1:7" x14ac:dyDescent="0.35">
      <c r="A22">
        <v>4262.4880000000003</v>
      </c>
      <c r="C22">
        <v>0.84399999999999997</v>
      </c>
      <c r="D22">
        <v>0.73</v>
      </c>
      <c r="E22">
        <v>0.64100000000000001</v>
      </c>
      <c r="F22">
        <f t="shared" si="0"/>
        <v>5.3999999999999937E-2</v>
      </c>
      <c r="G22">
        <f t="shared" si="1"/>
        <v>1.0799999999999987</v>
      </c>
    </row>
    <row r="23" spans="1:7" x14ac:dyDescent="0.35">
      <c r="A23">
        <v>4486.83</v>
      </c>
      <c r="C23">
        <v>0.84399999999999997</v>
      </c>
      <c r="D23">
        <v>0.77900000000000003</v>
      </c>
      <c r="E23">
        <v>0.70399999999999996</v>
      </c>
      <c r="F23">
        <f t="shared" si="0"/>
        <v>4.9000000000000044E-2</v>
      </c>
      <c r="G23">
        <f t="shared" si="1"/>
        <v>0.98000000000000087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7A693-5580-465D-95A4-832B1D1BD1B7}">
  <dimension ref="A1:G23"/>
  <sheetViews>
    <sheetView workbookViewId="0">
      <selection activeCell="G4" sqref="G4:G23"/>
    </sheetView>
  </sheetViews>
  <sheetFormatPr defaultRowHeight="14.5" x14ac:dyDescent="0.35"/>
  <sheetData>
    <row r="1" spans="1:7" x14ac:dyDescent="0.35">
      <c r="A1" t="s">
        <v>0</v>
      </c>
      <c r="C1">
        <v>547869.06004400004</v>
      </c>
      <c r="D1">
        <v>3813118.49138</v>
      </c>
      <c r="E1" t="s">
        <v>1</v>
      </c>
      <c r="F1">
        <v>548765.99933799997</v>
      </c>
      <c r="G1">
        <v>3813823.3427900001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0.53900000000000003</v>
      </c>
      <c r="D3">
        <v>0.52</v>
      </c>
      <c r="E3">
        <v>0.495</v>
      </c>
    </row>
    <row r="4" spans="1:7" x14ac:dyDescent="0.35">
      <c r="A4">
        <v>54.322000000000003</v>
      </c>
      <c r="C4">
        <v>0.56299999999999994</v>
      </c>
      <c r="D4">
        <v>0.54500000000000004</v>
      </c>
      <c r="E4">
        <v>0.52500000000000002</v>
      </c>
      <c r="F4">
        <f>D4-D3</f>
        <v>2.5000000000000022E-2</v>
      </c>
      <c r="G4">
        <f>F4/0.05</f>
        <v>0.50000000000000044</v>
      </c>
    </row>
    <row r="5" spans="1:7" x14ac:dyDescent="0.35">
      <c r="A5">
        <v>108.643</v>
      </c>
      <c r="C5">
        <v>0.61699999999999999</v>
      </c>
      <c r="D5">
        <v>0.56999999999999995</v>
      </c>
      <c r="E5">
        <v>0.54600000000000004</v>
      </c>
      <c r="F5">
        <f t="shared" ref="F5:F23" si="0">D5-D4</f>
        <v>2.4999999999999911E-2</v>
      </c>
      <c r="G5">
        <f t="shared" ref="G5:G23" si="1">F5/0.05</f>
        <v>0.49999999999999822</v>
      </c>
    </row>
    <row r="6" spans="1:7" x14ac:dyDescent="0.35">
      <c r="A6">
        <v>162.965</v>
      </c>
      <c r="C6">
        <v>0.65900000000000003</v>
      </c>
      <c r="D6">
        <v>0.6</v>
      </c>
      <c r="E6">
        <v>0.56899999999999995</v>
      </c>
      <c r="F6">
        <f t="shared" si="0"/>
        <v>3.0000000000000027E-2</v>
      </c>
      <c r="G6">
        <f t="shared" si="1"/>
        <v>0.60000000000000053</v>
      </c>
    </row>
    <row r="7" spans="1:7" x14ac:dyDescent="0.35">
      <c r="A7">
        <v>217.286</v>
      </c>
      <c r="C7">
        <v>0.70899999999999996</v>
      </c>
      <c r="D7">
        <v>0.64</v>
      </c>
      <c r="E7">
        <v>0.59399999999999997</v>
      </c>
      <c r="F7">
        <f t="shared" si="0"/>
        <v>4.0000000000000036E-2</v>
      </c>
      <c r="G7">
        <f t="shared" si="1"/>
        <v>0.80000000000000071</v>
      </c>
    </row>
    <row r="8" spans="1:7" x14ac:dyDescent="0.35">
      <c r="A8">
        <v>271.608</v>
      </c>
      <c r="C8">
        <v>0.73</v>
      </c>
      <c r="D8">
        <v>0.67700000000000005</v>
      </c>
      <c r="E8">
        <v>0.627</v>
      </c>
      <c r="F8">
        <f t="shared" si="0"/>
        <v>3.7000000000000033E-2</v>
      </c>
      <c r="G8">
        <f t="shared" si="1"/>
        <v>0.74000000000000066</v>
      </c>
    </row>
    <row r="9" spans="1:7" x14ac:dyDescent="0.35">
      <c r="A9">
        <v>325.92899999999997</v>
      </c>
      <c r="C9">
        <v>0.72499999999999998</v>
      </c>
      <c r="D9">
        <v>0.68799999999999994</v>
      </c>
      <c r="E9">
        <v>0.65600000000000003</v>
      </c>
      <c r="F9">
        <f t="shared" si="0"/>
        <v>1.0999999999999899E-2</v>
      </c>
      <c r="G9">
        <f t="shared" si="1"/>
        <v>0.21999999999999797</v>
      </c>
    </row>
    <row r="10" spans="1:7" x14ac:dyDescent="0.35">
      <c r="A10">
        <v>380.25099999999998</v>
      </c>
      <c r="C10">
        <v>0.72499999999999998</v>
      </c>
      <c r="D10">
        <v>0.70299999999999996</v>
      </c>
      <c r="E10">
        <v>0.67300000000000004</v>
      </c>
      <c r="F10">
        <f t="shared" si="0"/>
        <v>1.5000000000000013E-2</v>
      </c>
      <c r="G10">
        <f t="shared" si="1"/>
        <v>0.30000000000000027</v>
      </c>
    </row>
    <row r="11" spans="1:7" x14ac:dyDescent="0.35">
      <c r="A11">
        <v>434.572</v>
      </c>
      <c r="C11">
        <v>0.73699999999999999</v>
      </c>
      <c r="D11">
        <v>0.71399999999999997</v>
      </c>
      <c r="E11">
        <v>0.69299999999999995</v>
      </c>
      <c r="F11">
        <f t="shared" si="0"/>
        <v>1.100000000000001E-2</v>
      </c>
      <c r="G11">
        <f t="shared" si="1"/>
        <v>0.2200000000000002</v>
      </c>
    </row>
    <row r="12" spans="1:7" x14ac:dyDescent="0.35">
      <c r="A12">
        <v>488.89400000000001</v>
      </c>
      <c r="C12">
        <v>0.753</v>
      </c>
      <c r="D12">
        <v>0.73199999999999998</v>
      </c>
      <c r="E12">
        <v>0.71099999999999997</v>
      </c>
      <c r="F12">
        <f t="shared" si="0"/>
        <v>1.8000000000000016E-2</v>
      </c>
      <c r="G12">
        <f t="shared" si="1"/>
        <v>0.36000000000000032</v>
      </c>
    </row>
    <row r="13" spans="1:7" x14ac:dyDescent="0.35">
      <c r="A13">
        <v>543.21500000000003</v>
      </c>
      <c r="C13">
        <v>0.75900000000000001</v>
      </c>
      <c r="D13">
        <v>0.73499999999999999</v>
      </c>
      <c r="E13">
        <v>0.70599999999999996</v>
      </c>
      <c r="F13">
        <f t="shared" si="0"/>
        <v>3.0000000000000027E-3</v>
      </c>
      <c r="G13">
        <f t="shared" si="1"/>
        <v>6.0000000000000053E-2</v>
      </c>
    </row>
    <row r="14" spans="1:7" x14ac:dyDescent="0.35">
      <c r="A14">
        <v>597.53700000000003</v>
      </c>
      <c r="C14">
        <v>0.747</v>
      </c>
      <c r="D14">
        <v>0.71199999999999997</v>
      </c>
      <c r="E14">
        <v>0.67600000000000005</v>
      </c>
      <c r="F14">
        <f t="shared" si="0"/>
        <v>-2.300000000000002E-2</v>
      </c>
      <c r="G14">
        <f t="shared" si="1"/>
        <v>-0.46000000000000041</v>
      </c>
    </row>
    <row r="15" spans="1:7" x14ac:dyDescent="0.35">
      <c r="A15">
        <v>651.85799999999995</v>
      </c>
      <c r="C15">
        <v>0.73599999999999999</v>
      </c>
      <c r="D15">
        <v>0.68899999999999995</v>
      </c>
      <c r="E15">
        <v>0.64500000000000002</v>
      </c>
      <c r="F15">
        <f t="shared" si="0"/>
        <v>-2.300000000000002E-2</v>
      </c>
      <c r="G15">
        <f t="shared" si="1"/>
        <v>-0.46000000000000041</v>
      </c>
    </row>
    <row r="16" spans="1:7" x14ac:dyDescent="0.35">
      <c r="A16">
        <v>706.18</v>
      </c>
      <c r="C16">
        <v>0.70499999999999996</v>
      </c>
      <c r="D16">
        <v>0.66900000000000004</v>
      </c>
      <c r="E16">
        <v>0.59799999999999998</v>
      </c>
      <c r="F16">
        <f t="shared" si="0"/>
        <v>-1.9999999999999907E-2</v>
      </c>
      <c r="G16">
        <f t="shared" si="1"/>
        <v>-0.39999999999999813</v>
      </c>
    </row>
    <row r="17" spans="1:7" x14ac:dyDescent="0.35">
      <c r="A17">
        <v>760.50099999999998</v>
      </c>
      <c r="C17">
        <v>0.68700000000000006</v>
      </c>
      <c r="D17">
        <v>0.625</v>
      </c>
      <c r="E17">
        <v>0.53600000000000003</v>
      </c>
      <c r="F17">
        <f t="shared" si="0"/>
        <v>-4.4000000000000039E-2</v>
      </c>
      <c r="G17">
        <f t="shared" si="1"/>
        <v>-0.88000000000000078</v>
      </c>
    </row>
    <row r="18" spans="1:7" x14ac:dyDescent="0.35">
      <c r="A18">
        <v>814.82299999999998</v>
      </c>
      <c r="C18">
        <v>0.64100000000000001</v>
      </c>
      <c r="D18">
        <v>0.57799999999999996</v>
      </c>
      <c r="E18">
        <v>0.47399999999999998</v>
      </c>
      <c r="F18">
        <f t="shared" si="0"/>
        <v>-4.7000000000000042E-2</v>
      </c>
      <c r="G18">
        <f t="shared" si="1"/>
        <v>-0.94000000000000083</v>
      </c>
    </row>
    <row r="19" spans="1:7" x14ac:dyDescent="0.35">
      <c r="A19">
        <v>869.14499999999998</v>
      </c>
      <c r="C19">
        <v>0.59799999999999998</v>
      </c>
      <c r="D19">
        <v>0.50900000000000001</v>
      </c>
      <c r="E19">
        <v>0.376</v>
      </c>
      <c r="F19">
        <f t="shared" si="0"/>
        <v>-6.899999999999995E-2</v>
      </c>
      <c r="G19">
        <f t="shared" si="1"/>
        <v>-1.379999999999999</v>
      </c>
    </row>
    <row r="20" spans="1:7" x14ac:dyDescent="0.35">
      <c r="A20">
        <v>923.46600000000001</v>
      </c>
      <c r="C20">
        <v>0.51500000000000001</v>
      </c>
      <c r="D20">
        <v>0.433</v>
      </c>
      <c r="E20">
        <v>0.29299999999999998</v>
      </c>
      <c r="F20">
        <f t="shared" si="0"/>
        <v>-7.6000000000000012E-2</v>
      </c>
      <c r="G20">
        <f t="shared" si="1"/>
        <v>-1.5200000000000002</v>
      </c>
    </row>
    <row r="21" spans="1:7" x14ac:dyDescent="0.35">
      <c r="A21">
        <v>977.78800000000001</v>
      </c>
      <c r="C21">
        <v>0.45400000000000001</v>
      </c>
      <c r="D21">
        <v>0.33700000000000002</v>
      </c>
      <c r="E21">
        <v>0.224</v>
      </c>
      <c r="F21">
        <f t="shared" si="0"/>
        <v>-9.5999999999999974E-2</v>
      </c>
      <c r="G21">
        <f t="shared" si="1"/>
        <v>-1.9199999999999995</v>
      </c>
    </row>
    <row r="22" spans="1:7" x14ac:dyDescent="0.35">
      <c r="A22">
        <v>1032.1089999999999</v>
      </c>
      <c r="C22">
        <v>0.32800000000000001</v>
      </c>
      <c r="D22">
        <v>0.23699999999999999</v>
      </c>
      <c r="E22">
        <v>0.16500000000000001</v>
      </c>
      <c r="F22">
        <f t="shared" si="0"/>
        <v>-0.10000000000000003</v>
      </c>
      <c r="G22">
        <f t="shared" si="1"/>
        <v>-2.0000000000000004</v>
      </c>
    </row>
    <row r="23" spans="1:7" x14ac:dyDescent="0.35">
      <c r="A23">
        <v>1086.431</v>
      </c>
      <c r="C23">
        <v>0.23400000000000001</v>
      </c>
      <c r="D23">
        <v>0.16300000000000001</v>
      </c>
      <c r="E23">
        <v>0.11600000000000001</v>
      </c>
      <c r="F23">
        <f t="shared" si="0"/>
        <v>-7.3999999999999982E-2</v>
      </c>
      <c r="G23">
        <f t="shared" si="1"/>
        <v>-1.4799999999999995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354C8-A3F3-4C79-ADF6-3CAC154A8F21}">
  <dimension ref="A1:G23"/>
  <sheetViews>
    <sheetView workbookViewId="0">
      <selection activeCell="L24" sqref="L24"/>
    </sheetView>
  </sheetViews>
  <sheetFormatPr defaultRowHeight="14.5" x14ac:dyDescent="0.35"/>
  <sheetData>
    <row r="1" spans="1:7" x14ac:dyDescent="0.35">
      <c r="A1" t="s">
        <v>0</v>
      </c>
      <c r="B1">
        <v>550371.47432699997</v>
      </c>
      <c r="C1">
        <v>3812801.26572</v>
      </c>
      <c r="D1" t="s">
        <v>1</v>
      </c>
      <c r="E1">
        <v>554230.00662799994</v>
      </c>
      <c r="F1">
        <v>3808605.6853299998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0.5</v>
      </c>
      <c r="C3">
        <v>0.34300000000000003</v>
      </c>
      <c r="D3">
        <v>0.29199999999999998</v>
      </c>
      <c r="G3">
        <f>SKEW(C3:C23)</f>
        <v>-0.29103017375506285</v>
      </c>
    </row>
    <row r="4" spans="1:7" x14ac:dyDescent="0.35">
      <c r="A4">
        <v>271.43299999999999</v>
      </c>
      <c r="B4">
        <v>0.54300000000000004</v>
      </c>
      <c r="C4">
        <v>0.434</v>
      </c>
      <c r="D4">
        <v>0.316</v>
      </c>
      <c r="E4">
        <f>C4-C3</f>
        <v>9.099999999999997E-2</v>
      </c>
      <c r="F4">
        <f>E4/0.05</f>
        <v>1.8199999999999994</v>
      </c>
    </row>
    <row r="5" spans="1:7" x14ac:dyDescent="0.35">
      <c r="A5">
        <v>542.86699999999996</v>
      </c>
      <c r="B5">
        <v>0.63500000000000001</v>
      </c>
      <c r="C5">
        <v>0.49</v>
      </c>
      <c r="D5">
        <v>0.38500000000000001</v>
      </c>
      <c r="E5">
        <f t="shared" ref="E5:E23" si="0">C5-C4</f>
        <v>5.5999999999999994E-2</v>
      </c>
      <c r="F5">
        <f t="shared" ref="F5:F23" si="1">E5/0.05</f>
        <v>1.1199999999999999</v>
      </c>
    </row>
    <row r="6" spans="1:7" x14ac:dyDescent="0.35">
      <c r="A6">
        <v>814.3</v>
      </c>
      <c r="B6">
        <v>0.71799999999999997</v>
      </c>
      <c r="C6">
        <v>0.59199999999999997</v>
      </c>
      <c r="D6">
        <v>0.39500000000000002</v>
      </c>
      <c r="E6">
        <f t="shared" si="0"/>
        <v>0.10199999999999998</v>
      </c>
      <c r="F6">
        <f t="shared" si="1"/>
        <v>2.0399999999999996</v>
      </c>
    </row>
    <row r="7" spans="1:7" x14ac:dyDescent="0.35">
      <c r="A7">
        <v>1085.7339999999999</v>
      </c>
      <c r="B7">
        <v>0.77300000000000002</v>
      </c>
      <c r="C7">
        <v>0.63600000000000001</v>
      </c>
      <c r="D7">
        <v>0.46</v>
      </c>
      <c r="E7">
        <f t="shared" si="0"/>
        <v>4.4000000000000039E-2</v>
      </c>
      <c r="F7">
        <f t="shared" si="1"/>
        <v>0.88000000000000078</v>
      </c>
    </row>
    <row r="8" spans="1:7" x14ac:dyDescent="0.35">
      <c r="A8">
        <v>1357.1669999999999</v>
      </c>
      <c r="B8">
        <v>0.9</v>
      </c>
      <c r="C8">
        <v>0.79200000000000004</v>
      </c>
      <c r="D8">
        <v>0.67400000000000004</v>
      </c>
      <c r="E8">
        <f t="shared" si="0"/>
        <v>0.15600000000000003</v>
      </c>
      <c r="F8">
        <f t="shared" si="1"/>
        <v>3.1200000000000006</v>
      </c>
    </row>
    <row r="9" spans="1:7" x14ac:dyDescent="0.35">
      <c r="A9">
        <v>1628.6010000000001</v>
      </c>
      <c r="B9">
        <v>0.94799999999999995</v>
      </c>
      <c r="C9">
        <v>0.874</v>
      </c>
      <c r="D9">
        <v>0.78800000000000003</v>
      </c>
      <c r="E9">
        <f t="shared" si="0"/>
        <v>8.1999999999999962E-2</v>
      </c>
      <c r="F9">
        <f t="shared" si="1"/>
        <v>1.6399999999999992</v>
      </c>
    </row>
    <row r="10" spans="1:7" x14ac:dyDescent="0.35">
      <c r="A10">
        <v>1900.0340000000001</v>
      </c>
      <c r="B10">
        <v>0.93200000000000005</v>
      </c>
      <c r="C10">
        <v>0.90100000000000002</v>
      </c>
      <c r="D10">
        <v>0.84899999999999998</v>
      </c>
      <c r="E10">
        <f t="shared" si="0"/>
        <v>2.7000000000000024E-2</v>
      </c>
      <c r="F10">
        <f t="shared" si="1"/>
        <v>0.54000000000000048</v>
      </c>
    </row>
    <row r="11" spans="1:7" x14ac:dyDescent="0.35">
      <c r="A11">
        <v>2171.4679999999998</v>
      </c>
      <c r="B11">
        <v>0.98299999999999998</v>
      </c>
      <c r="C11">
        <v>0.92</v>
      </c>
      <c r="D11">
        <v>0.84299999999999997</v>
      </c>
      <c r="E11">
        <f t="shared" si="0"/>
        <v>1.9000000000000017E-2</v>
      </c>
      <c r="F11">
        <f t="shared" si="1"/>
        <v>0.38000000000000034</v>
      </c>
    </row>
    <row r="12" spans="1:7" x14ac:dyDescent="0.35">
      <c r="A12">
        <v>2442.9009999999998</v>
      </c>
      <c r="B12">
        <v>0.94099999999999995</v>
      </c>
      <c r="C12">
        <v>0.82699999999999996</v>
      </c>
      <c r="D12">
        <v>0.71899999999999997</v>
      </c>
      <c r="E12">
        <f t="shared" si="0"/>
        <v>-9.3000000000000083E-2</v>
      </c>
      <c r="F12">
        <f t="shared" si="1"/>
        <v>-1.8600000000000017</v>
      </c>
    </row>
    <row r="13" spans="1:7" x14ac:dyDescent="0.35">
      <c r="A13">
        <v>2714.3339999999998</v>
      </c>
      <c r="B13">
        <v>0.84</v>
      </c>
      <c r="C13">
        <v>0.80500000000000005</v>
      </c>
      <c r="D13">
        <v>0.72899999999999998</v>
      </c>
      <c r="E13">
        <f t="shared" si="0"/>
        <v>-2.1999999999999909E-2</v>
      </c>
      <c r="F13">
        <f t="shared" si="1"/>
        <v>-0.43999999999999817</v>
      </c>
    </row>
    <row r="14" spans="1:7" x14ac:dyDescent="0.35">
      <c r="A14">
        <v>2985.768</v>
      </c>
      <c r="B14">
        <v>0.879</v>
      </c>
      <c r="C14">
        <v>0.82099999999999995</v>
      </c>
      <c r="D14">
        <v>0.72799999999999998</v>
      </c>
      <c r="E14">
        <f t="shared" si="0"/>
        <v>1.5999999999999903E-2</v>
      </c>
      <c r="F14">
        <f t="shared" si="1"/>
        <v>0.31999999999999806</v>
      </c>
    </row>
    <row r="15" spans="1:7" x14ac:dyDescent="0.35">
      <c r="A15">
        <v>3257.201</v>
      </c>
      <c r="B15">
        <v>0.89800000000000002</v>
      </c>
      <c r="C15">
        <v>0.84299999999999997</v>
      </c>
      <c r="D15">
        <v>0.78800000000000003</v>
      </c>
      <c r="E15">
        <f t="shared" si="0"/>
        <v>2.200000000000002E-2</v>
      </c>
      <c r="F15">
        <f t="shared" si="1"/>
        <v>0.44000000000000039</v>
      </c>
    </row>
    <row r="16" spans="1:7" x14ac:dyDescent="0.35">
      <c r="A16">
        <v>3528.6350000000002</v>
      </c>
      <c r="B16">
        <v>0.877</v>
      </c>
      <c r="C16">
        <v>0.81299999999999994</v>
      </c>
      <c r="D16">
        <v>0.69399999999999995</v>
      </c>
      <c r="E16">
        <f t="shared" si="0"/>
        <v>-3.0000000000000027E-2</v>
      </c>
      <c r="F16">
        <f t="shared" si="1"/>
        <v>-0.60000000000000053</v>
      </c>
    </row>
    <row r="17" spans="1:6" x14ac:dyDescent="0.35">
      <c r="A17">
        <v>3800.0680000000002</v>
      </c>
      <c r="B17">
        <v>0.72099999999999997</v>
      </c>
      <c r="C17">
        <v>0.58899999999999997</v>
      </c>
      <c r="D17">
        <v>0.46899999999999997</v>
      </c>
      <c r="E17">
        <f t="shared" si="0"/>
        <v>-0.22399999999999998</v>
      </c>
      <c r="F17">
        <f t="shared" si="1"/>
        <v>-4.4799999999999995</v>
      </c>
    </row>
    <row r="18" spans="1:6" x14ac:dyDescent="0.35">
      <c r="A18">
        <v>4071.502</v>
      </c>
      <c r="B18">
        <v>0.60499999999999998</v>
      </c>
      <c r="C18">
        <v>0.5</v>
      </c>
      <c r="D18">
        <v>0.41199999999999998</v>
      </c>
      <c r="E18">
        <f t="shared" si="0"/>
        <v>-8.8999999999999968E-2</v>
      </c>
      <c r="F18">
        <f t="shared" si="1"/>
        <v>-1.7799999999999994</v>
      </c>
    </row>
    <row r="19" spans="1:6" x14ac:dyDescent="0.35">
      <c r="A19">
        <v>4342.9350000000004</v>
      </c>
      <c r="B19">
        <v>0.48199999999999998</v>
      </c>
      <c r="C19">
        <v>0.39300000000000002</v>
      </c>
      <c r="D19">
        <v>0.29599999999999999</v>
      </c>
      <c r="E19">
        <f t="shared" si="0"/>
        <v>-0.10699999999999998</v>
      </c>
      <c r="F19">
        <f t="shared" si="1"/>
        <v>-2.1399999999999997</v>
      </c>
    </row>
    <row r="20" spans="1:6" x14ac:dyDescent="0.35">
      <c r="A20">
        <v>4614.3689999999997</v>
      </c>
      <c r="B20">
        <v>0.38300000000000001</v>
      </c>
      <c r="C20">
        <v>0.29199999999999998</v>
      </c>
      <c r="D20">
        <v>0.245</v>
      </c>
      <c r="E20">
        <f t="shared" si="0"/>
        <v>-0.10100000000000003</v>
      </c>
      <c r="F20">
        <f t="shared" si="1"/>
        <v>-2.0200000000000005</v>
      </c>
    </row>
    <row r="21" spans="1:6" x14ac:dyDescent="0.35">
      <c r="A21">
        <v>4885.8019999999997</v>
      </c>
      <c r="B21">
        <v>0.29599999999999999</v>
      </c>
      <c r="C21">
        <v>0.23699999999999999</v>
      </c>
      <c r="D21">
        <v>0.19600000000000001</v>
      </c>
      <c r="E21">
        <f t="shared" si="0"/>
        <v>-5.4999999999999993E-2</v>
      </c>
      <c r="F21">
        <f t="shared" si="1"/>
        <v>-1.0999999999999999</v>
      </c>
    </row>
    <row r="22" spans="1:6" x14ac:dyDescent="0.35">
      <c r="A22">
        <v>5157.2349999999997</v>
      </c>
      <c r="B22">
        <v>0.29799999999999999</v>
      </c>
      <c r="C22">
        <v>0.20899999999999999</v>
      </c>
      <c r="D22">
        <v>0.17100000000000001</v>
      </c>
      <c r="E22">
        <f t="shared" si="0"/>
        <v>-2.7999999999999997E-2</v>
      </c>
      <c r="F22">
        <f t="shared" si="1"/>
        <v>-0.55999999999999994</v>
      </c>
    </row>
    <row r="23" spans="1:6" x14ac:dyDescent="0.35">
      <c r="A23">
        <v>5428.6689999999999</v>
      </c>
      <c r="B23">
        <v>0.22</v>
      </c>
      <c r="C23">
        <v>0.16900000000000001</v>
      </c>
      <c r="D23">
        <v>0.15</v>
      </c>
      <c r="E23">
        <f t="shared" si="0"/>
        <v>-3.999999999999998E-2</v>
      </c>
      <c r="F23">
        <f t="shared" si="1"/>
        <v>-0.7999999999999996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9D7EA-4B2E-4ED0-B656-77F6E6B71751}">
  <dimension ref="A1:G23"/>
  <sheetViews>
    <sheetView zoomScaleNormal="100" workbookViewId="0">
      <selection activeCell="G4" sqref="G4:G23"/>
    </sheetView>
  </sheetViews>
  <sheetFormatPr defaultRowHeight="14.5" x14ac:dyDescent="0.35"/>
  <sheetData>
    <row r="1" spans="1:7" x14ac:dyDescent="0.35">
      <c r="A1" t="s">
        <v>0</v>
      </c>
      <c r="C1">
        <v>551838.77048299997</v>
      </c>
      <c r="D1">
        <v>3809622.96814</v>
      </c>
      <c r="E1" t="s">
        <v>1</v>
      </c>
      <c r="F1">
        <v>553422.08441400004</v>
      </c>
      <c r="G1">
        <v>3810893.4998499998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0.754</v>
      </c>
      <c r="D3">
        <v>0.64700000000000002</v>
      </c>
      <c r="E3">
        <v>0.54300000000000004</v>
      </c>
    </row>
    <row r="4" spans="1:7" x14ac:dyDescent="0.35">
      <c r="A4">
        <v>96.668999999999997</v>
      </c>
      <c r="C4">
        <v>0.89600000000000002</v>
      </c>
      <c r="D4">
        <v>0.80300000000000005</v>
      </c>
      <c r="E4">
        <v>0.7</v>
      </c>
      <c r="F4">
        <f>D4-D3</f>
        <v>0.15600000000000003</v>
      </c>
      <c r="G4">
        <f>F4/0.05</f>
        <v>3.1200000000000006</v>
      </c>
    </row>
    <row r="5" spans="1:7" x14ac:dyDescent="0.35">
      <c r="A5">
        <v>193.339</v>
      </c>
      <c r="C5">
        <v>0.93300000000000005</v>
      </c>
      <c r="D5">
        <v>0.84</v>
      </c>
      <c r="E5">
        <v>0.78700000000000003</v>
      </c>
      <c r="F5">
        <f t="shared" ref="F5:F23" si="0">D5-D4</f>
        <v>3.6999999999999922E-2</v>
      </c>
      <c r="G5">
        <f t="shared" ref="G5:G23" si="1">F5/0.05</f>
        <v>0.73999999999999844</v>
      </c>
    </row>
    <row r="6" spans="1:7" x14ac:dyDescent="0.35">
      <c r="A6">
        <v>290.00799999999998</v>
      </c>
      <c r="C6">
        <v>0.95599999999999996</v>
      </c>
      <c r="D6">
        <v>0.86699999999999999</v>
      </c>
      <c r="E6">
        <v>0.79100000000000004</v>
      </c>
      <c r="F6">
        <f t="shared" si="0"/>
        <v>2.7000000000000024E-2</v>
      </c>
      <c r="G6">
        <f t="shared" si="1"/>
        <v>0.54000000000000048</v>
      </c>
    </row>
    <row r="7" spans="1:7" x14ac:dyDescent="0.35">
      <c r="A7">
        <v>386.678</v>
      </c>
      <c r="C7">
        <v>0.91400000000000003</v>
      </c>
      <c r="D7">
        <v>0.85099999999999998</v>
      </c>
      <c r="E7">
        <v>0.81699999999999995</v>
      </c>
      <c r="F7">
        <f t="shared" si="0"/>
        <v>-1.6000000000000014E-2</v>
      </c>
      <c r="G7">
        <f t="shared" si="1"/>
        <v>-0.32000000000000028</v>
      </c>
    </row>
    <row r="8" spans="1:7" x14ac:dyDescent="0.35">
      <c r="A8">
        <v>483.34699999999998</v>
      </c>
      <c r="C8">
        <v>0.91800000000000004</v>
      </c>
      <c r="D8">
        <v>0.86</v>
      </c>
      <c r="E8">
        <v>0.79500000000000004</v>
      </c>
      <c r="F8">
        <f t="shared" si="0"/>
        <v>9.000000000000008E-3</v>
      </c>
      <c r="G8">
        <f t="shared" si="1"/>
        <v>0.18000000000000016</v>
      </c>
    </row>
    <row r="9" spans="1:7" x14ac:dyDescent="0.35">
      <c r="A9">
        <v>580.01599999999996</v>
      </c>
      <c r="C9">
        <v>0.95799999999999996</v>
      </c>
      <c r="D9">
        <v>0.86099999999999999</v>
      </c>
      <c r="E9">
        <v>0.77900000000000003</v>
      </c>
      <c r="F9">
        <f t="shared" si="0"/>
        <v>1.0000000000000009E-3</v>
      </c>
      <c r="G9">
        <f t="shared" si="1"/>
        <v>2.0000000000000018E-2</v>
      </c>
    </row>
    <row r="10" spans="1:7" x14ac:dyDescent="0.35">
      <c r="A10">
        <v>676.68600000000004</v>
      </c>
      <c r="C10">
        <v>0.96499999999999997</v>
      </c>
      <c r="D10">
        <v>0.878</v>
      </c>
      <c r="E10">
        <v>0.76300000000000001</v>
      </c>
      <c r="F10">
        <f t="shared" si="0"/>
        <v>1.7000000000000015E-2</v>
      </c>
      <c r="G10">
        <f t="shared" si="1"/>
        <v>0.3400000000000003</v>
      </c>
    </row>
    <row r="11" spans="1:7" x14ac:dyDescent="0.35">
      <c r="A11">
        <v>773.35500000000002</v>
      </c>
      <c r="C11">
        <v>0.93200000000000005</v>
      </c>
      <c r="D11">
        <v>0.82699999999999996</v>
      </c>
      <c r="E11">
        <v>0.753</v>
      </c>
      <c r="F11">
        <f t="shared" si="0"/>
        <v>-5.1000000000000045E-2</v>
      </c>
      <c r="G11">
        <f t="shared" si="1"/>
        <v>-1.0200000000000009</v>
      </c>
    </row>
    <row r="12" spans="1:7" x14ac:dyDescent="0.35">
      <c r="A12">
        <v>870.02499999999998</v>
      </c>
      <c r="C12">
        <v>0.91200000000000003</v>
      </c>
      <c r="D12">
        <v>0.84599999999999997</v>
      </c>
      <c r="E12">
        <v>0.78400000000000003</v>
      </c>
      <c r="F12">
        <f t="shared" si="0"/>
        <v>1.9000000000000017E-2</v>
      </c>
      <c r="G12">
        <f t="shared" si="1"/>
        <v>0.38000000000000034</v>
      </c>
    </row>
    <row r="13" spans="1:7" x14ac:dyDescent="0.35">
      <c r="A13">
        <v>966.69399999999996</v>
      </c>
      <c r="C13">
        <v>0.89800000000000002</v>
      </c>
      <c r="D13">
        <v>0.85899999999999999</v>
      </c>
      <c r="E13">
        <v>0.82899999999999996</v>
      </c>
      <c r="F13">
        <f t="shared" si="0"/>
        <v>1.3000000000000012E-2</v>
      </c>
      <c r="G13">
        <f t="shared" si="1"/>
        <v>0.26000000000000023</v>
      </c>
    </row>
    <row r="14" spans="1:7" x14ac:dyDescent="0.35">
      <c r="A14">
        <v>1063.364</v>
      </c>
      <c r="C14">
        <v>0.86599999999999999</v>
      </c>
      <c r="D14">
        <v>0.83499999999999996</v>
      </c>
      <c r="E14">
        <v>0.79500000000000004</v>
      </c>
      <c r="F14">
        <f t="shared" si="0"/>
        <v>-2.4000000000000021E-2</v>
      </c>
      <c r="G14">
        <f t="shared" si="1"/>
        <v>-0.48000000000000043</v>
      </c>
    </row>
    <row r="15" spans="1:7" x14ac:dyDescent="0.35">
      <c r="A15">
        <v>1160.0329999999999</v>
      </c>
      <c r="C15">
        <v>0.83299999999999996</v>
      </c>
      <c r="D15">
        <v>0.79100000000000004</v>
      </c>
      <c r="E15">
        <v>0.751</v>
      </c>
      <c r="F15">
        <f t="shared" si="0"/>
        <v>-4.3999999999999928E-2</v>
      </c>
      <c r="G15">
        <f t="shared" si="1"/>
        <v>-0.87999999999999856</v>
      </c>
    </row>
    <row r="16" spans="1:7" x14ac:dyDescent="0.35">
      <c r="A16">
        <v>1256.702</v>
      </c>
      <c r="C16">
        <v>0.78</v>
      </c>
      <c r="D16">
        <v>0.74399999999999999</v>
      </c>
      <c r="E16">
        <v>0.69699999999999995</v>
      </c>
      <c r="F16">
        <f t="shared" si="0"/>
        <v>-4.7000000000000042E-2</v>
      </c>
      <c r="G16">
        <f t="shared" si="1"/>
        <v>-0.94000000000000083</v>
      </c>
    </row>
    <row r="17" spans="1:7" x14ac:dyDescent="0.35">
      <c r="A17">
        <v>1353.3720000000001</v>
      </c>
      <c r="C17">
        <v>0.73799999999999999</v>
      </c>
      <c r="D17">
        <v>0.68799999999999994</v>
      </c>
      <c r="E17">
        <v>0.63200000000000001</v>
      </c>
      <c r="F17">
        <f t="shared" si="0"/>
        <v>-5.600000000000005E-2</v>
      </c>
      <c r="G17">
        <f t="shared" si="1"/>
        <v>-1.120000000000001</v>
      </c>
    </row>
    <row r="18" spans="1:7" x14ac:dyDescent="0.35">
      <c r="A18">
        <v>1450.0409999999999</v>
      </c>
      <c r="C18">
        <v>0.65900000000000003</v>
      </c>
      <c r="D18">
        <v>0.61299999999999999</v>
      </c>
      <c r="E18">
        <v>0.54200000000000004</v>
      </c>
      <c r="F18">
        <f t="shared" si="0"/>
        <v>-7.4999999999999956E-2</v>
      </c>
      <c r="G18">
        <f t="shared" si="1"/>
        <v>-1.4999999999999991</v>
      </c>
    </row>
    <row r="19" spans="1:7" x14ac:dyDescent="0.35">
      <c r="A19">
        <v>1546.711</v>
      </c>
      <c r="C19">
        <v>0.60899999999999999</v>
      </c>
      <c r="D19">
        <v>0.53600000000000003</v>
      </c>
      <c r="E19">
        <v>0.41499999999999998</v>
      </c>
      <c r="F19">
        <f t="shared" si="0"/>
        <v>-7.6999999999999957E-2</v>
      </c>
      <c r="G19">
        <f t="shared" si="1"/>
        <v>-1.5399999999999991</v>
      </c>
    </row>
    <row r="20" spans="1:7" x14ac:dyDescent="0.35">
      <c r="A20">
        <v>1643.38</v>
      </c>
      <c r="C20">
        <v>0.54100000000000004</v>
      </c>
      <c r="D20">
        <v>0.42599999999999999</v>
      </c>
      <c r="E20">
        <v>0.32100000000000001</v>
      </c>
      <c r="F20">
        <f t="shared" si="0"/>
        <v>-0.11000000000000004</v>
      </c>
      <c r="G20">
        <f t="shared" si="1"/>
        <v>-2.2000000000000006</v>
      </c>
    </row>
    <row r="21" spans="1:7" x14ac:dyDescent="0.35">
      <c r="A21">
        <v>1740.049</v>
      </c>
      <c r="C21">
        <v>0.42899999999999999</v>
      </c>
      <c r="D21">
        <v>0.313</v>
      </c>
      <c r="E21">
        <v>0.21199999999999999</v>
      </c>
      <c r="F21">
        <f t="shared" si="0"/>
        <v>-0.11299999999999999</v>
      </c>
      <c r="G21">
        <f t="shared" si="1"/>
        <v>-2.2599999999999998</v>
      </c>
    </row>
    <row r="22" spans="1:7" x14ac:dyDescent="0.35">
      <c r="A22">
        <v>1836.7190000000001</v>
      </c>
      <c r="C22">
        <v>0.28299999999999997</v>
      </c>
      <c r="D22">
        <v>0.19</v>
      </c>
      <c r="E22">
        <v>0.11600000000000001</v>
      </c>
      <c r="F22">
        <f t="shared" si="0"/>
        <v>-0.123</v>
      </c>
      <c r="G22">
        <f t="shared" si="1"/>
        <v>-2.46</v>
      </c>
    </row>
    <row r="23" spans="1:7" x14ac:dyDescent="0.35">
      <c r="A23">
        <v>1933.3879999999999</v>
      </c>
      <c r="C23">
        <v>0.156</v>
      </c>
      <c r="D23">
        <v>0.09</v>
      </c>
      <c r="E23">
        <v>3.9E-2</v>
      </c>
      <c r="F23">
        <f t="shared" si="0"/>
        <v>-0.1</v>
      </c>
      <c r="G23">
        <f t="shared" si="1"/>
        <v>-2</v>
      </c>
    </row>
  </sheetData>
  <pageMargins left="0.7" right="0.7" top="0.75" bottom="0.75" header="0.3" footer="0.3"/>
  <pageSetup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3B51-62F8-45C5-9FFA-53D38EBF75A5}">
  <dimension ref="A1:F23"/>
  <sheetViews>
    <sheetView zoomScaleNormal="100" workbookViewId="0">
      <selection activeCell="E2" sqref="E2:F23"/>
    </sheetView>
  </sheetViews>
  <sheetFormatPr defaultRowHeight="14.5" x14ac:dyDescent="0.35"/>
  <sheetData>
    <row r="1" spans="1:6" x14ac:dyDescent="0.35">
      <c r="A1" t="s">
        <v>0</v>
      </c>
      <c r="B1">
        <v>543468.93339599995</v>
      </c>
      <c r="C1">
        <v>3815960.2278999998</v>
      </c>
      <c r="D1" t="s">
        <v>1</v>
      </c>
      <c r="E1">
        <v>544582.30229000002</v>
      </c>
      <c r="F1">
        <v>3814182.2243400002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0.88300000000000001</v>
      </c>
      <c r="C3">
        <v>0.83799999999999997</v>
      </c>
      <c r="D3">
        <v>0.79200000000000004</v>
      </c>
    </row>
    <row r="4" spans="1:6" x14ac:dyDescent="0.35">
      <c r="A4">
        <v>99.897000000000006</v>
      </c>
      <c r="B4">
        <v>0.88800000000000001</v>
      </c>
      <c r="C4">
        <v>0.82</v>
      </c>
      <c r="D4">
        <v>0.71499999999999997</v>
      </c>
      <c r="E4">
        <f>C4-C3</f>
        <v>-1.8000000000000016E-2</v>
      </c>
      <c r="F4">
        <f>E4/0.05</f>
        <v>-0.36000000000000032</v>
      </c>
    </row>
    <row r="5" spans="1:6" x14ac:dyDescent="0.35">
      <c r="A5">
        <v>199.79300000000001</v>
      </c>
      <c r="B5">
        <v>0.91400000000000003</v>
      </c>
      <c r="C5">
        <v>0.84199999999999997</v>
      </c>
      <c r="D5">
        <v>0.71899999999999997</v>
      </c>
      <c r="E5">
        <f t="shared" ref="E5:E23" si="0">C5-C4</f>
        <v>2.200000000000002E-2</v>
      </c>
      <c r="F5">
        <f t="shared" ref="F5:F23" si="1">E5/0.05</f>
        <v>0.44000000000000039</v>
      </c>
    </row>
    <row r="6" spans="1:6" x14ac:dyDescent="0.35">
      <c r="A6">
        <v>299.69</v>
      </c>
      <c r="B6">
        <v>0.94099999999999995</v>
      </c>
      <c r="C6">
        <v>0.873</v>
      </c>
      <c r="D6">
        <v>0.79500000000000004</v>
      </c>
      <c r="E6">
        <f t="shared" si="0"/>
        <v>3.1000000000000028E-2</v>
      </c>
      <c r="F6">
        <f t="shared" si="1"/>
        <v>0.62000000000000055</v>
      </c>
    </row>
    <row r="7" spans="1:6" x14ac:dyDescent="0.35">
      <c r="A7">
        <v>399.58600000000001</v>
      </c>
      <c r="B7">
        <v>0.92200000000000004</v>
      </c>
      <c r="C7">
        <v>0.85</v>
      </c>
      <c r="D7">
        <v>0.77600000000000002</v>
      </c>
      <c r="E7">
        <f t="shared" si="0"/>
        <v>-2.300000000000002E-2</v>
      </c>
      <c r="F7">
        <f t="shared" si="1"/>
        <v>-0.46000000000000041</v>
      </c>
    </row>
    <row r="8" spans="1:6" x14ac:dyDescent="0.35">
      <c r="A8">
        <v>499.483</v>
      </c>
      <c r="B8">
        <v>0.91800000000000004</v>
      </c>
      <c r="C8">
        <v>0.85799999999999998</v>
      </c>
      <c r="D8">
        <v>0.80900000000000005</v>
      </c>
      <c r="E8">
        <f t="shared" si="0"/>
        <v>8.0000000000000071E-3</v>
      </c>
      <c r="F8">
        <f t="shared" si="1"/>
        <v>0.16000000000000014</v>
      </c>
    </row>
    <row r="9" spans="1:6" x14ac:dyDescent="0.35">
      <c r="A9">
        <v>599.38</v>
      </c>
      <c r="B9">
        <v>1</v>
      </c>
      <c r="C9">
        <v>0.96599999999999997</v>
      </c>
      <c r="D9">
        <v>0.90700000000000003</v>
      </c>
      <c r="E9">
        <f t="shared" si="0"/>
        <v>0.10799999999999998</v>
      </c>
      <c r="F9">
        <f t="shared" si="1"/>
        <v>2.1599999999999997</v>
      </c>
    </row>
    <row r="10" spans="1:6" x14ac:dyDescent="0.35">
      <c r="A10">
        <v>699.27599999999995</v>
      </c>
      <c r="B10">
        <v>0.998</v>
      </c>
      <c r="C10">
        <v>0.93799999999999994</v>
      </c>
      <c r="D10">
        <v>0.86099999999999999</v>
      </c>
      <c r="E10">
        <f t="shared" si="0"/>
        <v>-2.8000000000000025E-2</v>
      </c>
      <c r="F10">
        <f t="shared" si="1"/>
        <v>-0.5600000000000005</v>
      </c>
    </row>
    <row r="11" spans="1:6" x14ac:dyDescent="0.35">
      <c r="A11">
        <v>799.173</v>
      </c>
      <c r="B11">
        <v>0.92100000000000004</v>
      </c>
      <c r="C11">
        <v>0.88900000000000001</v>
      </c>
      <c r="D11">
        <v>0.83199999999999996</v>
      </c>
      <c r="E11">
        <f t="shared" si="0"/>
        <v>-4.8999999999999932E-2</v>
      </c>
      <c r="F11">
        <f t="shared" si="1"/>
        <v>-0.97999999999999865</v>
      </c>
    </row>
    <row r="12" spans="1:6" x14ac:dyDescent="0.35">
      <c r="A12">
        <v>899.07</v>
      </c>
      <c r="B12">
        <v>0.91100000000000003</v>
      </c>
      <c r="C12">
        <v>0.82399999999999995</v>
      </c>
      <c r="D12">
        <v>0.746</v>
      </c>
      <c r="E12">
        <f t="shared" si="0"/>
        <v>-6.5000000000000058E-2</v>
      </c>
      <c r="F12">
        <f t="shared" si="1"/>
        <v>-1.3000000000000012</v>
      </c>
    </row>
    <row r="13" spans="1:6" x14ac:dyDescent="0.35">
      <c r="A13">
        <v>998.96600000000001</v>
      </c>
      <c r="B13">
        <v>0.83099999999999996</v>
      </c>
      <c r="C13">
        <v>0.78200000000000003</v>
      </c>
      <c r="D13">
        <v>0.71199999999999997</v>
      </c>
      <c r="E13">
        <f t="shared" si="0"/>
        <v>-4.1999999999999926E-2</v>
      </c>
      <c r="F13">
        <f t="shared" si="1"/>
        <v>-0.83999999999999853</v>
      </c>
    </row>
    <row r="14" spans="1:6" x14ac:dyDescent="0.35">
      <c r="A14">
        <v>1098.8630000000001</v>
      </c>
      <c r="B14">
        <v>0.72399999999999998</v>
      </c>
      <c r="C14">
        <v>0.65400000000000003</v>
      </c>
      <c r="D14">
        <v>0.59299999999999997</v>
      </c>
      <c r="E14">
        <f t="shared" si="0"/>
        <v>-0.128</v>
      </c>
      <c r="F14">
        <f t="shared" si="1"/>
        <v>-2.56</v>
      </c>
    </row>
    <row r="15" spans="1:6" x14ac:dyDescent="0.35">
      <c r="A15">
        <v>1198.759</v>
      </c>
      <c r="B15">
        <v>0.63400000000000001</v>
      </c>
      <c r="C15">
        <v>0.56999999999999995</v>
      </c>
      <c r="D15">
        <v>0.504</v>
      </c>
      <c r="E15">
        <f t="shared" si="0"/>
        <v>-8.4000000000000075E-2</v>
      </c>
      <c r="F15">
        <f t="shared" si="1"/>
        <v>-1.6800000000000015</v>
      </c>
    </row>
    <row r="16" spans="1:6" x14ac:dyDescent="0.35">
      <c r="A16">
        <v>1298.6559999999999</v>
      </c>
      <c r="B16">
        <v>0.55400000000000005</v>
      </c>
      <c r="C16">
        <v>0.48199999999999998</v>
      </c>
      <c r="D16">
        <v>0.44400000000000001</v>
      </c>
      <c r="E16">
        <f t="shared" si="0"/>
        <v>-8.7999999999999967E-2</v>
      </c>
      <c r="F16">
        <f t="shared" si="1"/>
        <v>-1.7599999999999993</v>
      </c>
    </row>
    <row r="17" spans="1:6" x14ac:dyDescent="0.35">
      <c r="A17">
        <v>1398.5530000000001</v>
      </c>
      <c r="B17">
        <v>0.51</v>
      </c>
      <c r="C17">
        <v>0.48399999999999999</v>
      </c>
      <c r="D17">
        <v>0.44600000000000001</v>
      </c>
      <c r="E17">
        <f t="shared" si="0"/>
        <v>2.0000000000000018E-3</v>
      </c>
      <c r="F17">
        <f t="shared" si="1"/>
        <v>4.0000000000000036E-2</v>
      </c>
    </row>
    <row r="18" spans="1:6" x14ac:dyDescent="0.35">
      <c r="A18">
        <v>1498.4490000000001</v>
      </c>
      <c r="B18">
        <v>0.47599999999999998</v>
      </c>
      <c r="C18">
        <v>0.437</v>
      </c>
      <c r="D18">
        <v>0.39100000000000001</v>
      </c>
      <c r="E18">
        <f t="shared" si="0"/>
        <v>-4.6999999999999986E-2</v>
      </c>
      <c r="F18">
        <f t="shared" si="1"/>
        <v>-0.93999999999999972</v>
      </c>
    </row>
    <row r="19" spans="1:6" x14ac:dyDescent="0.35">
      <c r="A19">
        <v>1598.346</v>
      </c>
      <c r="B19">
        <v>0.42</v>
      </c>
      <c r="C19">
        <v>0.36799999999999999</v>
      </c>
      <c r="D19">
        <v>0.311</v>
      </c>
      <c r="E19">
        <f t="shared" si="0"/>
        <v>-6.9000000000000006E-2</v>
      </c>
      <c r="F19">
        <f t="shared" si="1"/>
        <v>-1.3800000000000001</v>
      </c>
    </row>
    <row r="20" spans="1:6" x14ac:dyDescent="0.35">
      <c r="A20">
        <v>1698.2429999999999</v>
      </c>
      <c r="B20">
        <v>0.48699999999999999</v>
      </c>
      <c r="C20">
        <v>0.32500000000000001</v>
      </c>
      <c r="D20">
        <v>0.26700000000000002</v>
      </c>
      <c r="E20">
        <f t="shared" si="0"/>
        <v>-4.2999999999999983E-2</v>
      </c>
      <c r="F20">
        <f t="shared" si="1"/>
        <v>-0.85999999999999965</v>
      </c>
    </row>
    <row r="21" spans="1:6" x14ac:dyDescent="0.35">
      <c r="A21">
        <v>1798.1389999999999</v>
      </c>
      <c r="B21">
        <v>0.66400000000000003</v>
      </c>
      <c r="C21">
        <v>0.50800000000000001</v>
      </c>
      <c r="D21">
        <v>0.38</v>
      </c>
      <c r="E21">
        <f t="shared" si="0"/>
        <v>0.183</v>
      </c>
      <c r="F21">
        <f t="shared" si="1"/>
        <v>3.6599999999999997</v>
      </c>
    </row>
    <row r="22" spans="1:6" x14ac:dyDescent="0.35">
      <c r="A22">
        <v>1898.0360000000001</v>
      </c>
      <c r="B22">
        <v>0.49399999999999999</v>
      </c>
      <c r="C22">
        <v>0.36399999999999999</v>
      </c>
      <c r="D22">
        <v>0.30199999999999999</v>
      </c>
      <c r="E22">
        <f t="shared" si="0"/>
        <v>-0.14400000000000002</v>
      </c>
      <c r="F22">
        <f t="shared" si="1"/>
        <v>-2.8800000000000003</v>
      </c>
    </row>
    <row r="23" spans="1:6" x14ac:dyDescent="0.35">
      <c r="A23">
        <v>1997.932</v>
      </c>
      <c r="B23">
        <v>0.36499999999999999</v>
      </c>
      <c r="C23">
        <v>0.23400000000000001</v>
      </c>
      <c r="D23">
        <v>0.13800000000000001</v>
      </c>
      <c r="E23">
        <f t="shared" si="0"/>
        <v>-0.12999999999999998</v>
      </c>
      <c r="F23">
        <f t="shared" si="1"/>
        <v>-2.5999999999999992</v>
      </c>
    </row>
  </sheetData>
  <pageMargins left="0.7" right="0.7" top="0.75" bottom="0.75" header="0.3" footer="0.3"/>
  <pageSetup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83F0D-506F-4AA4-B1F0-4F72D9760D59}">
  <dimension ref="A1:F23"/>
  <sheetViews>
    <sheetView workbookViewId="0">
      <selection activeCell="F4" sqref="F4:F23"/>
    </sheetView>
  </sheetViews>
  <sheetFormatPr defaultRowHeight="14.5" x14ac:dyDescent="0.35"/>
  <sheetData>
    <row r="1" spans="1:6" x14ac:dyDescent="0.35">
      <c r="A1" t="s">
        <v>0</v>
      </c>
      <c r="B1">
        <v>543708.02901299996</v>
      </c>
      <c r="C1">
        <v>3815154.39365</v>
      </c>
      <c r="D1" t="s">
        <v>1</v>
      </c>
      <c r="E1">
        <v>544020.899431</v>
      </c>
      <c r="F1">
        <v>3815324.3887800002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0.61299999999999999</v>
      </c>
      <c r="C3">
        <v>0.56799999999999995</v>
      </c>
      <c r="D3">
        <v>0.51400000000000001</v>
      </c>
    </row>
    <row r="4" spans="1:6" x14ac:dyDescent="0.35">
      <c r="A4">
        <v>16.956</v>
      </c>
      <c r="B4">
        <v>0.70499999999999996</v>
      </c>
      <c r="C4">
        <v>0.65500000000000003</v>
      </c>
      <c r="D4">
        <v>0.60699999999999998</v>
      </c>
      <c r="E4">
        <f>C4-C3</f>
        <v>8.7000000000000077E-2</v>
      </c>
      <c r="F4">
        <f>E4/0.05</f>
        <v>1.7400000000000015</v>
      </c>
    </row>
    <row r="5" spans="1:6" x14ac:dyDescent="0.35">
      <c r="A5">
        <v>33.911000000000001</v>
      </c>
      <c r="B5">
        <v>0.79</v>
      </c>
      <c r="C5">
        <v>0.73699999999999999</v>
      </c>
      <c r="D5">
        <v>0.69099999999999995</v>
      </c>
      <c r="E5">
        <f t="shared" ref="E5:E23" si="0">C5-C4</f>
        <v>8.1999999999999962E-2</v>
      </c>
      <c r="F5">
        <f t="shared" ref="F5:F23" si="1">E5/0.05</f>
        <v>1.6399999999999992</v>
      </c>
    </row>
    <row r="6" spans="1:6" x14ac:dyDescent="0.35">
      <c r="A6">
        <v>50.866999999999997</v>
      </c>
      <c r="B6">
        <v>0.84899999999999998</v>
      </c>
      <c r="C6">
        <v>0.80300000000000005</v>
      </c>
      <c r="D6">
        <v>0.749</v>
      </c>
      <c r="E6">
        <f t="shared" si="0"/>
        <v>6.6000000000000059E-2</v>
      </c>
      <c r="F6">
        <f t="shared" si="1"/>
        <v>1.3200000000000012</v>
      </c>
    </row>
    <row r="7" spans="1:6" x14ac:dyDescent="0.35">
      <c r="A7">
        <v>67.822999999999993</v>
      </c>
      <c r="B7">
        <v>0.879</v>
      </c>
      <c r="C7">
        <v>0.84899999999999998</v>
      </c>
      <c r="D7">
        <v>0.78600000000000003</v>
      </c>
      <c r="E7">
        <f t="shared" si="0"/>
        <v>4.599999999999993E-2</v>
      </c>
      <c r="F7">
        <f t="shared" si="1"/>
        <v>0.9199999999999986</v>
      </c>
    </row>
    <row r="8" spans="1:6" x14ac:dyDescent="0.35">
      <c r="A8">
        <v>84.778999999999996</v>
      </c>
      <c r="B8">
        <v>0.88300000000000001</v>
      </c>
      <c r="C8">
        <v>0.86899999999999999</v>
      </c>
      <c r="D8">
        <v>0.83499999999999996</v>
      </c>
      <c r="E8">
        <f t="shared" si="0"/>
        <v>2.0000000000000018E-2</v>
      </c>
      <c r="F8">
        <f t="shared" si="1"/>
        <v>0.40000000000000036</v>
      </c>
    </row>
    <row r="9" spans="1:6" x14ac:dyDescent="0.35">
      <c r="A9">
        <v>101.73399999999999</v>
      </c>
      <c r="B9">
        <v>0.88300000000000001</v>
      </c>
      <c r="C9">
        <v>0.875</v>
      </c>
      <c r="D9">
        <v>0.86199999999999999</v>
      </c>
      <c r="E9">
        <f t="shared" si="0"/>
        <v>6.0000000000000053E-3</v>
      </c>
      <c r="F9">
        <f t="shared" si="1"/>
        <v>0.12000000000000011</v>
      </c>
    </row>
    <row r="10" spans="1:6" x14ac:dyDescent="0.35">
      <c r="A10">
        <v>118.69</v>
      </c>
      <c r="B10">
        <v>0.88300000000000001</v>
      </c>
      <c r="C10">
        <v>0.871</v>
      </c>
      <c r="D10">
        <v>0.83699999999999997</v>
      </c>
      <c r="E10">
        <f t="shared" si="0"/>
        <v>-4.0000000000000036E-3</v>
      </c>
      <c r="F10">
        <f t="shared" si="1"/>
        <v>-8.0000000000000071E-2</v>
      </c>
    </row>
    <row r="11" spans="1:6" x14ac:dyDescent="0.35">
      <c r="A11">
        <v>135.64599999999999</v>
      </c>
      <c r="B11">
        <v>0.873</v>
      </c>
      <c r="C11">
        <v>0.85599999999999998</v>
      </c>
      <c r="D11">
        <v>0.81100000000000005</v>
      </c>
      <c r="E11">
        <f t="shared" si="0"/>
        <v>-1.5000000000000013E-2</v>
      </c>
      <c r="F11">
        <f t="shared" si="1"/>
        <v>-0.30000000000000027</v>
      </c>
    </row>
    <row r="12" spans="1:6" x14ac:dyDescent="0.35">
      <c r="A12">
        <v>152.602</v>
      </c>
      <c r="B12">
        <v>0.85799999999999998</v>
      </c>
      <c r="C12">
        <v>0.83099999999999996</v>
      </c>
      <c r="D12">
        <v>0.79700000000000004</v>
      </c>
      <c r="E12">
        <f t="shared" si="0"/>
        <v>-2.5000000000000022E-2</v>
      </c>
      <c r="F12">
        <f t="shared" si="1"/>
        <v>-0.50000000000000044</v>
      </c>
    </row>
    <row r="13" spans="1:6" x14ac:dyDescent="0.35">
      <c r="A13">
        <v>169.55699999999999</v>
      </c>
      <c r="B13">
        <v>0.83899999999999997</v>
      </c>
      <c r="C13">
        <v>0.81699999999999995</v>
      </c>
      <c r="D13">
        <v>0.79800000000000004</v>
      </c>
      <c r="E13">
        <f t="shared" si="0"/>
        <v>-1.4000000000000012E-2</v>
      </c>
      <c r="F13">
        <f t="shared" si="1"/>
        <v>-0.28000000000000025</v>
      </c>
    </row>
    <row r="14" spans="1:6" x14ac:dyDescent="0.35">
      <c r="A14">
        <v>186.51300000000001</v>
      </c>
      <c r="B14">
        <v>0.85699999999999998</v>
      </c>
      <c r="C14">
        <v>0.83199999999999996</v>
      </c>
      <c r="D14">
        <v>0.81399999999999995</v>
      </c>
      <c r="E14">
        <f t="shared" si="0"/>
        <v>1.5000000000000013E-2</v>
      </c>
      <c r="F14">
        <f t="shared" si="1"/>
        <v>0.30000000000000027</v>
      </c>
    </row>
    <row r="15" spans="1:6" x14ac:dyDescent="0.35">
      <c r="A15">
        <v>203.46899999999999</v>
      </c>
      <c r="B15">
        <v>0.88300000000000001</v>
      </c>
      <c r="C15">
        <v>0.85899999999999999</v>
      </c>
      <c r="D15">
        <v>0.84099999999999997</v>
      </c>
      <c r="E15">
        <f t="shared" si="0"/>
        <v>2.7000000000000024E-2</v>
      </c>
      <c r="F15">
        <f t="shared" si="1"/>
        <v>0.54000000000000048</v>
      </c>
    </row>
    <row r="16" spans="1:6" x14ac:dyDescent="0.35">
      <c r="A16">
        <v>220.42500000000001</v>
      </c>
      <c r="B16">
        <v>0.90100000000000002</v>
      </c>
      <c r="C16">
        <v>0.88400000000000001</v>
      </c>
      <c r="D16">
        <v>0.86499999999999999</v>
      </c>
      <c r="E16">
        <f t="shared" si="0"/>
        <v>2.5000000000000022E-2</v>
      </c>
      <c r="F16">
        <f t="shared" si="1"/>
        <v>0.50000000000000044</v>
      </c>
    </row>
    <row r="17" spans="1:6" x14ac:dyDescent="0.35">
      <c r="A17">
        <v>237.38</v>
      </c>
      <c r="B17">
        <v>0.93100000000000005</v>
      </c>
      <c r="C17">
        <v>0.90600000000000003</v>
      </c>
      <c r="D17">
        <v>0.88800000000000001</v>
      </c>
      <c r="E17">
        <f t="shared" si="0"/>
        <v>2.200000000000002E-2</v>
      </c>
      <c r="F17">
        <f t="shared" si="1"/>
        <v>0.44000000000000039</v>
      </c>
    </row>
    <row r="18" spans="1:6" x14ac:dyDescent="0.35">
      <c r="A18">
        <v>254.33600000000001</v>
      </c>
      <c r="B18">
        <v>0.95199999999999996</v>
      </c>
      <c r="C18">
        <v>0.92900000000000005</v>
      </c>
      <c r="D18">
        <v>0.89400000000000002</v>
      </c>
      <c r="E18">
        <f t="shared" si="0"/>
        <v>2.300000000000002E-2</v>
      </c>
      <c r="F18">
        <f t="shared" si="1"/>
        <v>0.46000000000000041</v>
      </c>
    </row>
    <row r="19" spans="1:6" x14ac:dyDescent="0.35">
      <c r="A19">
        <v>271.29199999999997</v>
      </c>
      <c r="B19">
        <v>0.95099999999999996</v>
      </c>
      <c r="C19">
        <v>0.92800000000000005</v>
      </c>
      <c r="D19">
        <v>0.88700000000000001</v>
      </c>
      <c r="E19">
        <f t="shared" si="0"/>
        <v>-1.0000000000000009E-3</v>
      </c>
      <c r="F19">
        <f t="shared" si="1"/>
        <v>-2.0000000000000018E-2</v>
      </c>
    </row>
    <row r="20" spans="1:6" x14ac:dyDescent="0.35">
      <c r="A20">
        <v>288.24799999999999</v>
      </c>
      <c r="B20">
        <v>0.93400000000000005</v>
      </c>
      <c r="C20">
        <v>0.90900000000000003</v>
      </c>
      <c r="D20">
        <v>0.878</v>
      </c>
      <c r="E20">
        <f t="shared" si="0"/>
        <v>-1.9000000000000017E-2</v>
      </c>
      <c r="F20">
        <f t="shared" si="1"/>
        <v>-0.38000000000000034</v>
      </c>
    </row>
    <row r="21" spans="1:6" x14ac:dyDescent="0.35">
      <c r="A21">
        <v>305.20299999999997</v>
      </c>
      <c r="B21">
        <v>0.90700000000000003</v>
      </c>
      <c r="C21">
        <v>0.874</v>
      </c>
      <c r="D21">
        <v>0.83499999999999996</v>
      </c>
      <c r="E21">
        <f t="shared" si="0"/>
        <v>-3.5000000000000031E-2</v>
      </c>
      <c r="F21">
        <f t="shared" si="1"/>
        <v>-0.70000000000000062</v>
      </c>
    </row>
    <row r="22" spans="1:6" x14ac:dyDescent="0.35">
      <c r="A22">
        <v>322.15899999999999</v>
      </c>
      <c r="B22">
        <v>0.85199999999999998</v>
      </c>
      <c r="C22">
        <v>0.81</v>
      </c>
      <c r="D22">
        <v>0.75</v>
      </c>
      <c r="E22">
        <f t="shared" si="0"/>
        <v>-6.3999999999999946E-2</v>
      </c>
      <c r="F22">
        <f t="shared" si="1"/>
        <v>-1.2799999999999989</v>
      </c>
    </row>
    <row r="23" spans="1:6" x14ac:dyDescent="0.35">
      <c r="A23">
        <v>339.11500000000001</v>
      </c>
      <c r="B23">
        <v>0.78400000000000003</v>
      </c>
      <c r="C23">
        <v>0.746</v>
      </c>
      <c r="D23">
        <v>0.71499999999999997</v>
      </c>
      <c r="E23">
        <f t="shared" si="0"/>
        <v>-6.4000000000000057E-2</v>
      </c>
      <c r="F23">
        <f t="shared" si="1"/>
        <v>-1.2800000000000011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FA500-DE36-4D7E-A051-2EB35CCA4079}">
  <dimension ref="A1:G23"/>
  <sheetViews>
    <sheetView workbookViewId="0">
      <selection activeCell="M26" sqref="M26"/>
    </sheetView>
  </sheetViews>
  <sheetFormatPr defaultRowHeight="14.5" x14ac:dyDescent="0.35"/>
  <sheetData>
    <row r="1" spans="1:7" x14ac:dyDescent="0.35">
      <c r="A1" t="s">
        <v>0</v>
      </c>
      <c r="B1">
        <v>548500.63358599995</v>
      </c>
      <c r="C1">
        <v>3805679.2316999999</v>
      </c>
      <c r="D1" t="s">
        <v>1</v>
      </c>
      <c r="E1">
        <v>550591.90443500003</v>
      </c>
      <c r="F1">
        <v>3803149.8099799999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0.313</v>
      </c>
      <c r="C3">
        <v>0.27500000000000002</v>
      </c>
      <c r="D3">
        <v>0.23899999999999999</v>
      </c>
      <c r="G3">
        <f>SKEW(C3:C23)</f>
        <v>-0.41707918277774114</v>
      </c>
    </row>
    <row r="4" spans="1:7" x14ac:dyDescent="0.35">
      <c r="A4">
        <v>156.285</v>
      </c>
      <c r="B4">
        <v>0.373</v>
      </c>
      <c r="C4">
        <v>0.33100000000000002</v>
      </c>
      <c r="D4">
        <v>0.28499999999999998</v>
      </c>
      <c r="E4">
        <f>C4-C3</f>
        <v>5.5999999999999994E-2</v>
      </c>
      <c r="F4">
        <f>E4/0.05</f>
        <v>1.1199999999999999</v>
      </c>
    </row>
    <row r="5" spans="1:7" x14ac:dyDescent="0.35">
      <c r="A5">
        <v>312.56900000000002</v>
      </c>
      <c r="B5">
        <v>0.42</v>
      </c>
      <c r="C5">
        <v>0.38700000000000001</v>
      </c>
      <c r="D5">
        <v>0.34399999999999997</v>
      </c>
      <c r="E5">
        <f t="shared" ref="E5:E23" si="0">C5-C4</f>
        <v>5.5999999999999994E-2</v>
      </c>
      <c r="F5">
        <f t="shared" ref="F5:F23" si="1">E5/0.05</f>
        <v>1.1199999999999999</v>
      </c>
    </row>
    <row r="6" spans="1:7" x14ac:dyDescent="0.35">
      <c r="A6">
        <v>468.85399999999998</v>
      </c>
      <c r="B6">
        <v>0.47499999999999998</v>
      </c>
      <c r="C6">
        <v>0.436</v>
      </c>
      <c r="D6">
        <v>0.4</v>
      </c>
      <c r="E6">
        <f t="shared" si="0"/>
        <v>4.8999999999999988E-2</v>
      </c>
      <c r="F6">
        <f t="shared" si="1"/>
        <v>0.97999999999999976</v>
      </c>
    </row>
    <row r="7" spans="1:7" x14ac:dyDescent="0.35">
      <c r="A7">
        <v>625.13900000000001</v>
      </c>
      <c r="B7">
        <v>0.61299999999999999</v>
      </c>
      <c r="C7">
        <v>0.51100000000000001</v>
      </c>
      <c r="D7">
        <v>0.42299999999999999</v>
      </c>
      <c r="E7">
        <f t="shared" si="0"/>
        <v>7.5000000000000011E-2</v>
      </c>
      <c r="F7">
        <f t="shared" si="1"/>
        <v>1.5000000000000002</v>
      </c>
    </row>
    <row r="8" spans="1:7" x14ac:dyDescent="0.35">
      <c r="A8">
        <v>781.42399999999998</v>
      </c>
      <c r="B8">
        <v>0.69199999999999995</v>
      </c>
      <c r="C8">
        <v>0.61299999999999999</v>
      </c>
      <c r="D8">
        <v>0.53400000000000003</v>
      </c>
      <c r="E8">
        <f t="shared" si="0"/>
        <v>0.10199999999999998</v>
      </c>
      <c r="F8">
        <f t="shared" si="1"/>
        <v>2.0399999999999996</v>
      </c>
    </row>
    <row r="9" spans="1:7" x14ac:dyDescent="0.35">
      <c r="A9">
        <v>937.70799999999997</v>
      </c>
      <c r="B9">
        <v>0.80300000000000005</v>
      </c>
      <c r="C9">
        <v>0.70099999999999996</v>
      </c>
      <c r="D9">
        <v>0.626</v>
      </c>
      <c r="E9">
        <f t="shared" si="0"/>
        <v>8.7999999999999967E-2</v>
      </c>
      <c r="F9">
        <f t="shared" si="1"/>
        <v>1.7599999999999993</v>
      </c>
    </row>
    <row r="10" spans="1:7" x14ac:dyDescent="0.35">
      <c r="A10">
        <v>1093.9929999999999</v>
      </c>
      <c r="B10">
        <v>0.84599999999999997</v>
      </c>
      <c r="C10">
        <v>0.72599999999999998</v>
      </c>
      <c r="D10">
        <v>0.59899999999999998</v>
      </c>
      <c r="E10">
        <f t="shared" si="0"/>
        <v>2.5000000000000022E-2</v>
      </c>
      <c r="F10">
        <f t="shared" si="1"/>
        <v>0.50000000000000044</v>
      </c>
    </row>
    <row r="11" spans="1:7" x14ac:dyDescent="0.35">
      <c r="A11">
        <v>1250.278</v>
      </c>
      <c r="B11">
        <v>0.85499999999999998</v>
      </c>
      <c r="C11">
        <v>0.72599999999999998</v>
      </c>
      <c r="D11">
        <v>0.58599999999999997</v>
      </c>
      <c r="E11">
        <f t="shared" si="0"/>
        <v>0</v>
      </c>
      <c r="F11">
        <f t="shared" si="1"/>
        <v>0</v>
      </c>
    </row>
    <row r="12" spans="1:7" x14ac:dyDescent="0.35">
      <c r="A12">
        <v>1406.5630000000001</v>
      </c>
      <c r="B12">
        <v>0.81599999999999995</v>
      </c>
      <c r="C12">
        <v>0.67900000000000005</v>
      </c>
      <c r="D12">
        <v>0.53100000000000003</v>
      </c>
      <c r="E12">
        <f t="shared" si="0"/>
        <v>-4.6999999999999931E-2</v>
      </c>
      <c r="F12">
        <f t="shared" si="1"/>
        <v>-0.93999999999999861</v>
      </c>
    </row>
    <row r="13" spans="1:7" x14ac:dyDescent="0.35">
      <c r="A13">
        <v>1562.847</v>
      </c>
      <c r="B13">
        <v>0.75</v>
      </c>
      <c r="C13">
        <v>0.626</v>
      </c>
      <c r="D13">
        <v>0.53200000000000003</v>
      </c>
      <c r="E13">
        <f t="shared" si="0"/>
        <v>-5.3000000000000047E-2</v>
      </c>
      <c r="F13">
        <f t="shared" si="1"/>
        <v>-1.0600000000000009</v>
      </c>
    </row>
    <row r="14" spans="1:7" x14ac:dyDescent="0.35">
      <c r="A14">
        <v>1719.1320000000001</v>
      </c>
      <c r="B14">
        <v>0.72</v>
      </c>
      <c r="C14">
        <v>0.64800000000000002</v>
      </c>
      <c r="D14">
        <v>0.57999999999999996</v>
      </c>
      <c r="E14">
        <f t="shared" si="0"/>
        <v>2.200000000000002E-2</v>
      </c>
      <c r="F14">
        <f t="shared" si="1"/>
        <v>0.44000000000000039</v>
      </c>
    </row>
    <row r="15" spans="1:7" x14ac:dyDescent="0.35">
      <c r="A15">
        <v>1875.4169999999999</v>
      </c>
      <c r="B15">
        <v>0.78900000000000003</v>
      </c>
      <c r="C15">
        <v>0.69799999999999995</v>
      </c>
      <c r="D15">
        <v>0.58799999999999997</v>
      </c>
      <c r="E15">
        <f t="shared" si="0"/>
        <v>4.9999999999999933E-2</v>
      </c>
      <c r="F15">
        <f t="shared" si="1"/>
        <v>0.99999999999999867</v>
      </c>
    </row>
    <row r="16" spans="1:7" x14ac:dyDescent="0.35">
      <c r="A16">
        <v>2031.701</v>
      </c>
      <c r="B16">
        <v>0.78800000000000003</v>
      </c>
      <c r="C16">
        <v>0.72899999999999998</v>
      </c>
      <c r="D16">
        <v>0.65900000000000003</v>
      </c>
      <c r="E16">
        <f t="shared" si="0"/>
        <v>3.1000000000000028E-2</v>
      </c>
      <c r="F16">
        <f t="shared" si="1"/>
        <v>0.62000000000000055</v>
      </c>
    </row>
    <row r="17" spans="1:6" x14ac:dyDescent="0.35">
      <c r="A17">
        <v>2187.9859999999999</v>
      </c>
      <c r="B17">
        <v>0.69799999999999995</v>
      </c>
      <c r="C17">
        <v>0.625</v>
      </c>
      <c r="D17">
        <v>0.6</v>
      </c>
      <c r="E17">
        <f t="shared" si="0"/>
        <v>-0.10399999999999998</v>
      </c>
      <c r="F17">
        <f t="shared" si="1"/>
        <v>-2.0799999999999996</v>
      </c>
    </row>
    <row r="18" spans="1:6" x14ac:dyDescent="0.35">
      <c r="A18">
        <v>2344.2710000000002</v>
      </c>
      <c r="B18">
        <v>0.63800000000000001</v>
      </c>
      <c r="C18">
        <v>0.61199999999999999</v>
      </c>
      <c r="D18">
        <v>0.58099999999999996</v>
      </c>
      <c r="E18">
        <f t="shared" si="0"/>
        <v>-1.3000000000000012E-2</v>
      </c>
      <c r="F18">
        <f t="shared" si="1"/>
        <v>-0.26000000000000023</v>
      </c>
    </row>
    <row r="19" spans="1:6" x14ac:dyDescent="0.35">
      <c r="A19">
        <v>2500.556</v>
      </c>
      <c r="B19">
        <v>0.628</v>
      </c>
      <c r="C19">
        <v>0.55700000000000005</v>
      </c>
      <c r="D19">
        <v>0.48499999999999999</v>
      </c>
      <c r="E19">
        <f t="shared" si="0"/>
        <v>-5.4999999999999938E-2</v>
      </c>
      <c r="F19">
        <f t="shared" si="1"/>
        <v>-1.0999999999999988</v>
      </c>
    </row>
    <row r="20" spans="1:6" x14ac:dyDescent="0.35">
      <c r="A20">
        <v>2656.84</v>
      </c>
      <c r="B20">
        <v>0.52400000000000002</v>
      </c>
      <c r="C20">
        <v>0.47099999999999997</v>
      </c>
      <c r="D20">
        <v>0.40100000000000002</v>
      </c>
      <c r="E20">
        <f t="shared" si="0"/>
        <v>-8.6000000000000076E-2</v>
      </c>
      <c r="F20">
        <f t="shared" si="1"/>
        <v>-1.7200000000000015</v>
      </c>
    </row>
    <row r="21" spans="1:6" x14ac:dyDescent="0.35">
      <c r="A21">
        <v>2813.125</v>
      </c>
      <c r="B21">
        <v>0.48799999999999999</v>
      </c>
      <c r="C21">
        <v>0.41799999999999998</v>
      </c>
      <c r="D21">
        <v>0.33200000000000002</v>
      </c>
      <c r="E21">
        <f t="shared" si="0"/>
        <v>-5.2999999999999992E-2</v>
      </c>
      <c r="F21">
        <f t="shared" si="1"/>
        <v>-1.0599999999999998</v>
      </c>
    </row>
    <row r="22" spans="1:6" x14ac:dyDescent="0.35">
      <c r="A22">
        <v>2969.41</v>
      </c>
      <c r="B22">
        <v>0.45200000000000001</v>
      </c>
      <c r="C22">
        <v>0.39800000000000002</v>
      </c>
      <c r="D22">
        <v>0.29799999999999999</v>
      </c>
      <c r="E22">
        <f t="shared" si="0"/>
        <v>-1.9999999999999962E-2</v>
      </c>
      <c r="F22">
        <f t="shared" si="1"/>
        <v>-0.39999999999999925</v>
      </c>
    </row>
    <row r="23" spans="1:6" x14ac:dyDescent="0.35">
      <c r="A23">
        <v>3125.6950000000002</v>
      </c>
      <c r="B23">
        <v>0.41099999999999998</v>
      </c>
      <c r="C23">
        <v>0.29699999999999999</v>
      </c>
      <c r="D23">
        <v>0.216</v>
      </c>
      <c r="E23">
        <f t="shared" si="0"/>
        <v>-0.10100000000000003</v>
      </c>
      <c r="F23">
        <f t="shared" si="1"/>
        <v>-2.0200000000000005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A3E9-B93B-436E-96B9-3F394F59184B}">
  <dimension ref="A2:V119"/>
  <sheetViews>
    <sheetView zoomScale="70" zoomScaleNormal="70" workbookViewId="0">
      <selection activeCell="I37" sqref="I37"/>
    </sheetView>
  </sheetViews>
  <sheetFormatPr defaultRowHeight="14.5" x14ac:dyDescent="0.35"/>
  <cols>
    <col min="2" max="2" width="11.7265625" bestFit="1" customWidth="1"/>
    <col min="23" max="23" width="9.7265625" bestFit="1" customWidth="1"/>
  </cols>
  <sheetData>
    <row r="2" spans="1:22" x14ac:dyDescent="0.35">
      <c r="B2" t="s">
        <v>10</v>
      </c>
    </row>
    <row r="3" spans="1:22" x14ac:dyDescent="0.35">
      <c r="A3" t="s">
        <v>6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41</v>
      </c>
      <c r="J3" t="s">
        <v>42</v>
      </c>
      <c r="K3" t="s">
        <v>43</v>
      </c>
      <c r="L3" t="s">
        <v>44</v>
      </c>
      <c r="M3" t="s">
        <v>45</v>
      </c>
      <c r="N3" t="s">
        <v>46</v>
      </c>
      <c r="O3" t="s">
        <v>47</v>
      </c>
      <c r="P3" t="s">
        <v>48</v>
      </c>
      <c r="Q3" t="s">
        <v>49</v>
      </c>
      <c r="R3" t="s">
        <v>50</v>
      </c>
      <c r="S3" t="s">
        <v>52</v>
      </c>
      <c r="T3" t="s">
        <v>51</v>
      </c>
      <c r="U3" t="s">
        <v>33</v>
      </c>
      <c r="V3" t="s">
        <v>14</v>
      </c>
    </row>
    <row r="4" spans="1:22" x14ac:dyDescent="0.35">
      <c r="A4">
        <v>0</v>
      </c>
      <c r="B4">
        <v>0.48699999999999999</v>
      </c>
      <c r="C4">
        <v>0.32300000000000001</v>
      </c>
      <c r="D4">
        <v>0.22500000000000001</v>
      </c>
      <c r="E4">
        <v>0.28000000000000003</v>
      </c>
      <c r="F4">
        <v>0.61699999999999999</v>
      </c>
      <c r="G4">
        <v>0.27500000000000002</v>
      </c>
      <c r="H4">
        <v>0.46800000000000003</v>
      </c>
      <c r="I4">
        <v>0.47099999999999997</v>
      </c>
      <c r="J4">
        <v>0.621</v>
      </c>
      <c r="K4">
        <v>0.52</v>
      </c>
      <c r="L4">
        <v>0.64700000000000002</v>
      </c>
      <c r="M4">
        <v>0.56799999999999995</v>
      </c>
      <c r="N4">
        <v>0.64300000000000002</v>
      </c>
      <c r="O4">
        <v>0.38500000000000001</v>
      </c>
      <c r="P4">
        <v>0.122</v>
      </c>
      <c r="Q4">
        <v>8.5000000000000006E-2</v>
      </c>
      <c r="R4">
        <v>8.5000000000000006E-2</v>
      </c>
      <c r="S4">
        <v>0.73199999999999998</v>
      </c>
      <c r="T4">
        <v>0.68899999999999995</v>
      </c>
      <c r="U4">
        <v>0.28999999999999998</v>
      </c>
      <c r="V4">
        <f>AVERAGE(B4:U4)</f>
        <v>0.42664999999999997</v>
      </c>
    </row>
    <row r="5" spans="1:22" x14ac:dyDescent="0.35">
      <c r="A5">
        <v>5.0000554507467987E-2</v>
      </c>
      <c r="B5">
        <v>0.51600000000000001</v>
      </c>
      <c r="C5">
        <v>0.44400000000000001</v>
      </c>
      <c r="D5">
        <v>0.249</v>
      </c>
      <c r="E5">
        <v>0.32</v>
      </c>
      <c r="F5">
        <v>0.64900000000000002</v>
      </c>
      <c r="G5">
        <v>0.35899999999999999</v>
      </c>
      <c r="H5">
        <v>0.53400000000000003</v>
      </c>
      <c r="I5">
        <v>0.52900000000000003</v>
      </c>
      <c r="J5">
        <v>0.626</v>
      </c>
      <c r="K5">
        <v>0.54500000000000004</v>
      </c>
      <c r="L5">
        <v>0.80300000000000005</v>
      </c>
      <c r="M5">
        <v>0.65500000000000003</v>
      </c>
      <c r="N5">
        <v>0.74099999999999999</v>
      </c>
      <c r="O5">
        <v>0.38800000000000001</v>
      </c>
      <c r="P5">
        <v>0.16900000000000001</v>
      </c>
      <c r="Q5">
        <v>0.11799999999999999</v>
      </c>
      <c r="R5">
        <v>0.159</v>
      </c>
      <c r="S5">
        <v>0.83899999999999997</v>
      </c>
      <c r="T5">
        <v>0.754</v>
      </c>
      <c r="U5">
        <v>0.34100000000000003</v>
      </c>
      <c r="V5">
        <f t="shared" ref="V5:V25" si="0">AVERAGE(B5:U5)</f>
        <v>0.48689999999999989</v>
      </c>
    </row>
    <row r="6" spans="1:22" x14ac:dyDescent="0.35">
      <c r="A6">
        <v>9.9999876776118241E-2</v>
      </c>
      <c r="B6">
        <v>0.57199999999999995</v>
      </c>
      <c r="C6">
        <v>0.59</v>
      </c>
      <c r="D6">
        <v>0.28799999999999998</v>
      </c>
      <c r="E6">
        <v>0.41299999999999998</v>
      </c>
      <c r="F6">
        <v>0.69699999999999995</v>
      </c>
      <c r="G6">
        <v>0.499</v>
      </c>
      <c r="H6">
        <v>0.61299999999999999</v>
      </c>
      <c r="I6">
        <v>0.64400000000000002</v>
      </c>
      <c r="J6">
        <v>0.68200000000000005</v>
      </c>
      <c r="K6">
        <v>0.56999999999999995</v>
      </c>
      <c r="L6">
        <v>0.84</v>
      </c>
      <c r="M6">
        <v>0.73699999999999999</v>
      </c>
      <c r="N6">
        <v>0.83</v>
      </c>
      <c r="O6">
        <v>0.42399999999999999</v>
      </c>
      <c r="P6">
        <v>0.245</v>
      </c>
      <c r="Q6">
        <v>0.17499999999999999</v>
      </c>
      <c r="R6">
        <v>0.26900000000000002</v>
      </c>
      <c r="S6">
        <v>0.81499999999999995</v>
      </c>
      <c r="T6">
        <v>0.84299999999999997</v>
      </c>
      <c r="U6">
        <v>0.38600000000000001</v>
      </c>
      <c r="V6">
        <f t="shared" si="0"/>
        <v>0.55659999999999998</v>
      </c>
    </row>
    <row r="7" spans="1:22" x14ac:dyDescent="0.35">
      <c r="A7">
        <v>0.15000043128358623</v>
      </c>
      <c r="B7">
        <v>0.66900000000000004</v>
      </c>
      <c r="C7">
        <v>0.71</v>
      </c>
      <c r="D7">
        <v>0.35199999999999998</v>
      </c>
      <c r="E7">
        <v>0.45500000000000002</v>
      </c>
      <c r="F7">
        <v>0.74399999999999999</v>
      </c>
      <c r="G7">
        <v>0.64600000000000002</v>
      </c>
      <c r="H7">
        <v>0.65100000000000002</v>
      </c>
      <c r="I7">
        <v>0.76600000000000001</v>
      </c>
      <c r="J7">
        <v>0.70199999999999996</v>
      </c>
      <c r="K7">
        <v>0.6</v>
      </c>
      <c r="L7">
        <v>0.86699999999999999</v>
      </c>
      <c r="M7">
        <v>0.80300000000000005</v>
      </c>
      <c r="N7">
        <v>0.89900000000000002</v>
      </c>
      <c r="O7">
        <v>0.52200000000000002</v>
      </c>
      <c r="P7">
        <v>0.33600000000000002</v>
      </c>
      <c r="Q7">
        <v>0.23899999999999999</v>
      </c>
      <c r="R7">
        <v>0.39100000000000001</v>
      </c>
      <c r="S7">
        <v>0.83299999999999996</v>
      </c>
      <c r="T7">
        <v>0.90100000000000002</v>
      </c>
      <c r="U7">
        <v>0.47799999999999998</v>
      </c>
      <c r="V7">
        <f t="shared" si="0"/>
        <v>0.62819999999999998</v>
      </c>
    </row>
    <row r="8" spans="1:22" x14ac:dyDescent="0.35">
      <c r="A8">
        <v>0.19999975355223648</v>
      </c>
      <c r="B8">
        <v>0.745</v>
      </c>
      <c r="C8">
        <v>0.746</v>
      </c>
      <c r="D8">
        <v>0.432</v>
      </c>
      <c r="E8">
        <v>0.51600000000000001</v>
      </c>
      <c r="F8">
        <v>0.78100000000000003</v>
      </c>
      <c r="G8">
        <v>0.77500000000000002</v>
      </c>
      <c r="H8">
        <v>0.67900000000000005</v>
      </c>
      <c r="I8">
        <v>0.875</v>
      </c>
      <c r="J8">
        <v>0.70099999999999996</v>
      </c>
      <c r="K8">
        <v>0.64</v>
      </c>
      <c r="L8">
        <v>0.85099999999999998</v>
      </c>
      <c r="M8">
        <v>0.84899999999999998</v>
      </c>
      <c r="N8">
        <v>0.94099999999999995</v>
      </c>
      <c r="O8">
        <v>0.64900000000000002</v>
      </c>
      <c r="P8">
        <v>0.40600000000000003</v>
      </c>
      <c r="Q8">
        <v>0.28599999999999998</v>
      </c>
      <c r="R8">
        <v>0.53800000000000003</v>
      </c>
      <c r="S8">
        <v>0.85899999999999999</v>
      </c>
      <c r="T8">
        <v>0.91500000000000004</v>
      </c>
      <c r="U8">
        <v>0.55100000000000005</v>
      </c>
      <c r="V8">
        <f t="shared" si="0"/>
        <v>0.68675000000000008</v>
      </c>
    </row>
    <row r="9" spans="1:22" x14ac:dyDescent="0.35">
      <c r="A9">
        <v>0.25000030805970447</v>
      </c>
      <c r="B9">
        <v>0.82899999999999996</v>
      </c>
      <c r="C9">
        <v>0.79100000000000004</v>
      </c>
      <c r="D9">
        <v>0.51400000000000001</v>
      </c>
      <c r="E9">
        <v>0.61299999999999999</v>
      </c>
      <c r="F9">
        <v>0.82499999999999996</v>
      </c>
      <c r="G9">
        <v>0.84</v>
      </c>
      <c r="H9">
        <v>0.68300000000000005</v>
      </c>
      <c r="I9">
        <v>0.93500000000000005</v>
      </c>
      <c r="J9">
        <v>0.70599999999999996</v>
      </c>
      <c r="K9">
        <v>0.67700000000000005</v>
      </c>
      <c r="L9">
        <v>0.86</v>
      </c>
      <c r="M9">
        <v>0.86899999999999999</v>
      </c>
      <c r="N9">
        <v>0.93700000000000006</v>
      </c>
      <c r="O9">
        <v>0.748</v>
      </c>
      <c r="P9">
        <v>0.51400000000000001</v>
      </c>
      <c r="Q9">
        <v>0.36299999999999999</v>
      </c>
      <c r="R9">
        <v>0.65800000000000003</v>
      </c>
      <c r="S9">
        <v>0.86499999999999999</v>
      </c>
      <c r="T9">
        <v>0.90800000000000003</v>
      </c>
      <c r="U9">
        <v>0.55400000000000005</v>
      </c>
      <c r="V9">
        <f t="shared" si="0"/>
        <v>0.73444999999999971</v>
      </c>
    </row>
    <row r="10" spans="1:22" x14ac:dyDescent="0.35">
      <c r="A10">
        <v>0.29999963032835469</v>
      </c>
      <c r="B10">
        <v>0.90700000000000003</v>
      </c>
      <c r="C10">
        <v>0.79600000000000004</v>
      </c>
      <c r="D10">
        <v>0.59699999999999998</v>
      </c>
      <c r="E10">
        <v>0.68300000000000005</v>
      </c>
      <c r="F10">
        <v>0.88100000000000001</v>
      </c>
      <c r="G10">
        <v>0.86499999999999999</v>
      </c>
      <c r="H10">
        <v>0.754</v>
      </c>
      <c r="I10">
        <v>0.96</v>
      </c>
      <c r="J10">
        <v>0.74399999999999999</v>
      </c>
      <c r="K10">
        <v>0.68799999999999994</v>
      </c>
      <c r="L10">
        <v>0.86099999999999999</v>
      </c>
      <c r="M10">
        <v>0.875</v>
      </c>
      <c r="N10">
        <v>0.94099999999999995</v>
      </c>
      <c r="O10">
        <v>0.81699999999999995</v>
      </c>
      <c r="P10">
        <v>0.67400000000000004</v>
      </c>
      <c r="Q10">
        <v>0.46300000000000002</v>
      </c>
      <c r="R10">
        <v>0.73</v>
      </c>
      <c r="S10">
        <v>0.89600000000000002</v>
      </c>
      <c r="T10">
        <v>0.89700000000000002</v>
      </c>
      <c r="U10">
        <v>0.56799999999999995</v>
      </c>
      <c r="V10">
        <f t="shared" si="0"/>
        <v>0.77985000000000004</v>
      </c>
    </row>
    <row r="11" spans="1:22" x14ac:dyDescent="0.35">
      <c r="A11">
        <v>0.35000018483582268</v>
      </c>
      <c r="B11">
        <v>0.89600000000000002</v>
      </c>
      <c r="C11">
        <v>0.76100000000000001</v>
      </c>
      <c r="D11">
        <v>0.69699999999999995</v>
      </c>
      <c r="E11">
        <v>0.72099999999999997</v>
      </c>
      <c r="F11">
        <v>0.89400000000000002</v>
      </c>
      <c r="G11">
        <v>0.88</v>
      </c>
      <c r="H11">
        <v>0.81399999999999995</v>
      </c>
      <c r="I11">
        <v>0.97599999999999998</v>
      </c>
      <c r="J11">
        <v>0.75800000000000001</v>
      </c>
      <c r="K11">
        <v>0.70299999999999996</v>
      </c>
      <c r="L11">
        <v>0.878</v>
      </c>
      <c r="M11">
        <v>0.871</v>
      </c>
      <c r="N11">
        <v>0.94799999999999995</v>
      </c>
      <c r="O11">
        <v>0.83599999999999997</v>
      </c>
      <c r="P11">
        <v>0.78800000000000003</v>
      </c>
      <c r="Q11">
        <v>0.54200000000000004</v>
      </c>
      <c r="R11">
        <v>0.76400000000000001</v>
      </c>
      <c r="S11">
        <v>0.91900000000000004</v>
      </c>
      <c r="T11">
        <v>0.874</v>
      </c>
      <c r="U11">
        <v>0.59299999999999997</v>
      </c>
      <c r="V11">
        <f t="shared" si="0"/>
        <v>0.80564999999999998</v>
      </c>
    </row>
    <row r="12" spans="1:22" x14ac:dyDescent="0.35">
      <c r="A12">
        <v>0.40000073934329067</v>
      </c>
      <c r="B12">
        <v>0.85199999999999998</v>
      </c>
      <c r="C12">
        <v>0.73199999999999998</v>
      </c>
      <c r="D12">
        <v>0.749</v>
      </c>
      <c r="E12">
        <v>0.73599999999999999</v>
      </c>
      <c r="F12">
        <v>0.88200000000000001</v>
      </c>
      <c r="G12">
        <v>0.879</v>
      </c>
      <c r="H12">
        <v>0.89200000000000002</v>
      </c>
      <c r="I12">
        <v>0.93100000000000005</v>
      </c>
      <c r="J12">
        <v>0.73099999999999998</v>
      </c>
      <c r="K12">
        <v>0.71399999999999997</v>
      </c>
      <c r="L12">
        <v>0.82699999999999996</v>
      </c>
      <c r="M12">
        <v>0.85599999999999998</v>
      </c>
      <c r="N12">
        <v>0.93700000000000006</v>
      </c>
      <c r="O12">
        <v>0.83599999999999997</v>
      </c>
      <c r="P12">
        <v>0.88700000000000001</v>
      </c>
      <c r="Q12">
        <v>0.51700000000000002</v>
      </c>
      <c r="R12">
        <v>0.76200000000000001</v>
      </c>
      <c r="S12">
        <v>0.89500000000000002</v>
      </c>
      <c r="T12">
        <v>0.82599999999999996</v>
      </c>
      <c r="U12">
        <v>0.66900000000000004</v>
      </c>
      <c r="V12">
        <f t="shared" si="0"/>
        <v>0.80549999999999999</v>
      </c>
    </row>
    <row r="13" spans="1:22" x14ac:dyDescent="0.35">
      <c r="A13">
        <v>0.45000006161194095</v>
      </c>
      <c r="B13">
        <v>0.80400000000000005</v>
      </c>
      <c r="C13">
        <v>0.71799999999999997</v>
      </c>
      <c r="D13">
        <v>0.79300000000000004</v>
      </c>
      <c r="E13">
        <v>0.75800000000000001</v>
      </c>
      <c r="F13">
        <v>0.91900000000000004</v>
      </c>
      <c r="G13">
        <v>0.83599999999999997</v>
      </c>
      <c r="H13">
        <v>0.93300000000000005</v>
      </c>
      <c r="I13">
        <v>0.87</v>
      </c>
      <c r="J13">
        <v>0.69599999999999995</v>
      </c>
      <c r="K13">
        <v>0.73199999999999998</v>
      </c>
      <c r="L13">
        <v>0.84599999999999997</v>
      </c>
      <c r="M13">
        <v>0.83099999999999996</v>
      </c>
      <c r="N13">
        <v>0.91600000000000004</v>
      </c>
      <c r="O13">
        <v>0.85599999999999998</v>
      </c>
      <c r="P13">
        <v>0.93799999999999994</v>
      </c>
      <c r="Q13">
        <v>0.52500000000000002</v>
      </c>
      <c r="R13">
        <v>0.80900000000000005</v>
      </c>
      <c r="S13">
        <v>0.878</v>
      </c>
      <c r="T13">
        <v>0.77400000000000002</v>
      </c>
      <c r="U13">
        <v>0.72599999999999998</v>
      </c>
      <c r="V13">
        <f t="shared" si="0"/>
        <v>0.80789999999999984</v>
      </c>
    </row>
    <row r="14" spans="1:22" x14ac:dyDescent="0.35">
      <c r="A14">
        <v>0.50000061611940894</v>
      </c>
      <c r="B14">
        <v>0.78100000000000003</v>
      </c>
      <c r="C14">
        <v>0.78700000000000003</v>
      </c>
      <c r="D14">
        <v>0.84699999999999998</v>
      </c>
      <c r="E14">
        <v>0.77100000000000002</v>
      </c>
      <c r="F14">
        <v>0.93200000000000005</v>
      </c>
      <c r="G14">
        <v>0.80500000000000005</v>
      </c>
      <c r="H14">
        <v>0.94099999999999995</v>
      </c>
      <c r="I14">
        <v>0.82699999999999996</v>
      </c>
      <c r="J14">
        <v>0.67700000000000005</v>
      </c>
      <c r="K14">
        <v>0.73499999999999999</v>
      </c>
      <c r="L14">
        <v>0.85899999999999999</v>
      </c>
      <c r="M14">
        <v>0.81699999999999995</v>
      </c>
      <c r="N14">
        <v>0.9</v>
      </c>
      <c r="O14">
        <v>0.88</v>
      </c>
      <c r="P14">
        <v>0.92700000000000005</v>
      </c>
      <c r="Q14">
        <v>0.57999999999999996</v>
      </c>
      <c r="R14">
        <v>0.876</v>
      </c>
      <c r="S14">
        <v>0.95399999999999996</v>
      </c>
      <c r="T14">
        <v>0.71799999999999997</v>
      </c>
      <c r="U14">
        <v>0.79500000000000004</v>
      </c>
      <c r="V14">
        <f t="shared" si="0"/>
        <v>0.82045000000000012</v>
      </c>
    </row>
    <row r="15" spans="1:22" x14ac:dyDescent="0.35">
      <c r="A15">
        <v>0.54999993838805916</v>
      </c>
      <c r="B15">
        <v>0.745</v>
      </c>
      <c r="C15">
        <v>0.81599999999999995</v>
      </c>
      <c r="D15">
        <v>0.90800000000000003</v>
      </c>
      <c r="E15">
        <v>0.77500000000000002</v>
      </c>
      <c r="F15">
        <v>0.92200000000000004</v>
      </c>
      <c r="G15">
        <v>0.8</v>
      </c>
      <c r="H15">
        <v>0.94199999999999995</v>
      </c>
      <c r="I15">
        <v>0.81599999999999995</v>
      </c>
      <c r="J15">
        <v>0.65400000000000003</v>
      </c>
      <c r="K15">
        <v>0.71199999999999997</v>
      </c>
      <c r="L15">
        <v>0.83499999999999996</v>
      </c>
      <c r="M15">
        <v>0.83199999999999996</v>
      </c>
      <c r="N15">
        <v>0.86</v>
      </c>
      <c r="O15">
        <v>0.89100000000000001</v>
      </c>
      <c r="P15">
        <v>0.76300000000000001</v>
      </c>
      <c r="Q15">
        <v>0.64600000000000002</v>
      </c>
      <c r="R15">
        <v>0.91800000000000004</v>
      </c>
      <c r="S15">
        <v>0.98199999999999998</v>
      </c>
      <c r="T15">
        <v>0.72</v>
      </c>
      <c r="U15">
        <v>0.85899999999999999</v>
      </c>
      <c r="V15">
        <f t="shared" si="0"/>
        <v>0.81980000000000008</v>
      </c>
    </row>
    <row r="16" spans="1:22" x14ac:dyDescent="0.35">
      <c r="A16">
        <v>0.60000049289552715</v>
      </c>
      <c r="B16">
        <v>0.66200000000000003</v>
      </c>
      <c r="C16">
        <v>0.751</v>
      </c>
      <c r="D16">
        <v>0.92700000000000005</v>
      </c>
      <c r="E16">
        <v>0.77400000000000002</v>
      </c>
      <c r="F16">
        <v>0.91</v>
      </c>
      <c r="G16">
        <v>0.751</v>
      </c>
      <c r="H16">
        <v>0.93200000000000005</v>
      </c>
      <c r="I16">
        <v>0.83899999999999997</v>
      </c>
      <c r="J16">
        <v>0.60499999999999998</v>
      </c>
      <c r="K16">
        <v>0.68899999999999995</v>
      </c>
      <c r="L16">
        <v>0.79100000000000004</v>
      </c>
      <c r="M16">
        <v>0.85899999999999999</v>
      </c>
      <c r="N16">
        <v>0.81299999999999994</v>
      </c>
      <c r="O16">
        <v>0.87</v>
      </c>
      <c r="P16">
        <v>0.65</v>
      </c>
      <c r="Q16">
        <v>0.74</v>
      </c>
      <c r="R16">
        <v>0.90200000000000002</v>
      </c>
      <c r="S16">
        <v>0.94899999999999995</v>
      </c>
      <c r="T16">
        <v>0.76500000000000001</v>
      </c>
      <c r="U16">
        <v>0.9</v>
      </c>
      <c r="V16">
        <f t="shared" si="0"/>
        <v>0.80395000000000005</v>
      </c>
    </row>
    <row r="17" spans="1:22" x14ac:dyDescent="0.35">
      <c r="A17">
        <v>0.64999981516417737</v>
      </c>
      <c r="B17">
        <v>0.66400000000000003</v>
      </c>
      <c r="C17">
        <v>0.63400000000000001</v>
      </c>
      <c r="D17">
        <v>0.91600000000000004</v>
      </c>
      <c r="E17">
        <v>0.754</v>
      </c>
      <c r="F17">
        <v>0.92100000000000004</v>
      </c>
      <c r="G17">
        <v>0.72099999999999997</v>
      </c>
      <c r="H17">
        <v>0.89100000000000001</v>
      </c>
      <c r="I17">
        <v>0.81299999999999994</v>
      </c>
      <c r="J17">
        <v>0.57199999999999995</v>
      </c>
      <c r="K17">
        <v>0.66900000000000004</v>
      </c>
      <c r="L17">
        <v>0.74399999999999999</v>
      </c>
      <c r="M17">
        <v>0.88400000000000001</v>
      </c>
      <c r="N17">
        <v>0.754</v>
      </c>
      <c r="O17">
        <v>0.874</v>
      </c>
      <c r="P17">
        <v>0.59199999999999997</v>
      </c>
      <c r="Q17">
        <v>0.84199999999999997</v>
      </c>
      <c r="R17">
        <v>0.83699999999999997</v>
      </c>
      <c r="S17">
        <v>0.86</v>
      </c>
      <c r="T17">
        <v>0.76300000000000001</v>
      </c>
      <c r="U17">
        <v>0.93100000000000005</v>
      </c>
      <c r="V17">
        <f t="shared" si="0"/>
        <v>0.78179999999999994</v>
      </c>
    </row>
    <row r="18" spans="1:22" x14ac:dyDescent="0.35">
      <c r="A18">
        <v>0.70000036967164536</v>
      </c>
      <c r="B18">
        <v>0.63600000000000001</v>
      </c>
      <c r="C18">
        <v>0.53</v>
      </c>
      <c r="D18">
        <v>0.874</v>
      </c>
      <c r="E18">
        <v>0.75700000000000001</v>
      </c>
      <c r="F18">
        <v>0.95099999999999996</v>
      </c>
      <c r="G18">
        <v>0.64700000000000002</v>
      </c>
      <c r="H18">
        <v>0.875</v>
      </c>
      <c r="I18">
        <v>0.70499999999999996</v>
      </c>
      <c r="J18">
        <v>0.55000000000000004</v>
      </c>
      <c r="K18">
        <v>0.625</v>
      </c>
      <c r="L18">
        <v>0.68799999999999994</v>
      </c>
      <c r="M18">
        <v>0.90600000000000003</v>
      </c>
      <c r="N18">
        <v>0.68700000000000006</v>
      </c>
      <c r="O18">
        <v>0.879</v>
      </c>
      <c r="P18">
        <v>0.58799999999999997</v>
      </c>
      <c r="Q18">
        <v>0.92800000000000005</v>
      </c>
      <c r="R18">
        <v>0.75600000000000001</v>
      </c>
      <c r="S18">
        <v>0.76500000000000001</v>
      </c>
      <c r="T18">
        <v>0.72699999999999998</v>
      </c>
      <c r="U18">
        <v>0.92900000000000005</v>
      </c>
      <c r="V18">
        <f t="shared" si="0"/>
        <v>0.75014999999999998</v>
      </c>
    </row>
    <row r="19" spans="1:22" x14ac:dyDescent="0.35">
      <c r="A19">
        <v>0.75000092417911335</v>
      </c>
      <c r="B19">
        <v>0.51100000000000001</v>
      </c>
      <c r="C19">
        <v>0.45200000000000001</v>
      </c>
      <c r="D19">
        <v>0.80900000000000005</v>
      </c>
      <c r="E19">
        <v>0.73099999999999998</v>
      </c>
      <c r="F19">
        <v>0.98</v>
      </c>
      <c r="G19">
        <v>0.58799999999999997</v>
      </c>
      <c r="H19">
        <v>0.86099999999999999</v>
      </c>
      <c r="I19">
        <v>0.63400000000000001</v>
      </c>
      <c r="J19">
        <v>0.48499999999999999</v>
      </c>
      <c r="K19">
        <v>0.57799999999999996</v>
      </c>
      <c r="L19">
        <v>0.61299999999999999</v>
      </c>
      <c r="M19">
        <v>0.92900000000000005</v>
      </c>
      <c r="N19">
        <v>0.59299999999999997</v>
      </c>
      <c r="O19">
        <v>0.87</v>
      </c>
      <c r="P19">
        <v>0.60199999999999998</v>
      </c>
      <c r="Q19">
        <v>0.96199999999999997</v>
      </c>
      <c r="R19">
        <v>0.69699999999999995</v>
      </c>
      <c r="S19">
        <v>0.7</v>
      </c>
      <c r="T19">
        <v>0.71599999999999997</v>
      </c>
      <c r="U19">
        <v>0.91400000000000003</v>
      </c>
      <c r="V19">
        <f t="shared" si="0"/>
        <v>0.71124999999999994</v>
      </c>
    </row>
    <row r="20" spans="1:22" x14ac:dyDescent="0.35">
      <c r="A20">
        <v>0.80000024644776357</v>
      </c>
      <c r="B20">
        <v>0.43</v>
      </c>
      <c r="C20">
        <v>0.38700000000000001</v>
      </c>
      <c r="D20">
        <v>0.73399999999999999</v>
      </c>
      <c r="E20">
        <v>0.67200000000000004</v>
      </c>
      <c r="F20">
        <v>0.96799999999999997</v>
      </c>
      <c r="G20">
        <v>0.51700000000000002</v>
      </c>
      <c r="H20">
        <v>0.83699999999999997</v>
      </c>
      <c r="I20">
        <v>0.58599999999999997</v>
      </c>
      <c r="J20">
        <v>0.42399999999999999</v>
      </c>
      <c r="K20">
        <v>0.50900000000000001</v>
      </c>
      <c r="L20">
        <v>0.53600000000000003</v>
      </c>
      <c r="M20">
        <v>0.92800000000000005</v>
      </c>
      <c r="N20">
        <v>0.51</v>
      </c>
      <c r="O20">
        <v>0.83099999999999996</v>
      </c>
      <c r="P20">
        <v>0.57299999999999995</v>
      </c>
      <c r="Q20">
        <v>0.98499999999999999</v>
      </c>
      <c r="R20">
        <v>0.61899999999999999</v>
      </c>
      <c r="S20">
        <v>0.629</v>
      </c>
      <c r="T20">
        <v>0.69199999999999995</v>
      </c>
      <c r="U20">
        <v>0.85</v>
      </c>
      <c r="V20">
        <f t="shared" si="0"/>
        <v>0.66085000000000005</v>
      </c>
    </row>
    <row r="21" spans="1:22" x14ac:dyDescent="0.35">
      <c r="A21">
        <v>0.85000080095523156</v>
      </c>
      <c r="B21">
        <v>0.38100000000000001</v>
      </c>
      <c r="C21">
        <v>0.308</v>
      </c>
      <c r="D21">
        <v>0.63900000000000001</v>
      </c>
      <c r="E21">
        <v>0.58799999999999997</v>
      </c>
      <c r="F21">
        <v>0.88900000000000001</v>
      </c>
      <c r="G21">
        <v>0.42</v>
      </c>
      <c r="H21">
        <v>0.76200000000000001</v>
      </c>
      <c r="I21">
        <v>0.499</v>
      </c>
      <c r="J21">
        <v>0.38700000000000001</v>
      </c>
      <c r="K21">
        <v>0.433</v>
      </c>
      <c r="L21">
        <v>0.42599999999999999</v>
      </c>
      <c r="M21">
        <v>0.90900000000000003</v>
      </c>
      <c r="N21">
        <v>0.46100000000000002</v>
      </c>
      <c r="O21">
        <v>0.70699999999999996</v>
      </c>
      <c r="P21">
        <v>0.47699999999999998</v>
      </c>
      <c r="Q21">
        <v>0.93100000000000005</v>
      </c>
      <c r="R21">
        <v>0.57099999999999995</v>
      </c>
      <c r="S21">
        <v>0.52400000000000002</v>
      </c>
      <c r="T21">
        <v>0.629</v>
      </c>
      <c r="U21">
        <v>0.73599999999999999</v>
      </c>
      <c r="V21">
        <f t="shared" si="0"/>
        <v>0.58384999999999987</v>
      </c>
    </row>
    <row r="22" spans="1:22" x14ac:dyDescent="0.35">
      <c r="A22">
        <v>0.9000001232238819</v>
      </c>
      <c r="B22">
        <v>0.32300000000000001</v>
      </c>
      <c r="C22">
        <v>0.20499999999999999</v>
      </c>
      <c r="D22">
        <v>0.49</v>
      </c>
      <c r="E22">
        <v>0.48599999999999999</v>
      </c>
      <c r="F22">
        <v>0.80200000000000005</v>
      </c>
      <c r="G22">
        <v>0.25600000000000001</v>
      </c>
      <c r="H22">
        <v>0.67200000000000004</v>
      </c>
      <c r="I22">
        <v>0.39500000000000002</v>
      </c>
      <c r="J22">
        <v>0.311</v>
      </c>
      <c r="K22">
        <v>0.33700000000000002</v>
      </c>
      <c r="L22">
        <v>0.313</v>
      </c>
      <c r="M22">
        <v>0.874</v>
      </c>
      <c r="N22">
        <v>0.42599999999999999</v>
      </c>
      <c r="O22">
        <v>0.54200000000000004</v>
      </c>
      <c r="P22">
        <v>0.4</v>
      </c>
      <c r="Q22">
        <v>0.85199999999999998</v>
      </c>
      <c r="R22">
        <v>0.58299999999999996</v>
      </c>
      <c r="S22">
        <v>0.35799999999999998</v>
      </c>
      <c r="T22">
        <v>0.51100000000000001</v>
      </c>
      <c r="U22">
        <v>0.63900000000000001</v>
      </c>
      <c r="V22">
        <f t="shared" si="0"/>
        <v>0.48874999999999991</v>
      </c>
    </row>
    <row r="23" spans="1:22" x14ac:dyDescent="0.35">
      <c r="A23">
        <v>0.95000067773134989</v>
      </c>
      <c r="B23">
        <v>0.24399999999999999</v>
      </c>
      <c r="C23">
        <v>0.14199999999999999</v>
      </c>
      <c r="D23">
        <v>0.35599999999999998</v>
      </c>
      <c r="E23">
        <v>0.38500000000000001</v>
      </c>
      <c r="F23">
        <v>0.66600000000000004</v>
      </c>
      <c r="G23">
        <v>0.13300000000000001</v>
      </c>
      <c r="H23">
        <v>0.58099999999999996</v>
      </c>
      <c r="I23">
        <v>0.30199999999999999</v>
      </c>
      <c r="J23">
        <v>0.23499999999999999</v>
      </c>
      <c r="K23">
        <v>0.23699999999999999</v>
      </c>
      <c r="L23">
        <v>0.19</v>
      </c>
      <c r="M23">
        <v>0.81</v>
      </c>
      <c r="N23">
        <v>0.38300000000000001</v>
      </c>
      <c r="O23">
        <v>0.36099999999999999</v>
      </c>
      <c r="P23">
        <v>0.34100000000000003</v>
      </c>
      <c r="Q23">
        <v>0.76900000000000002</v>
      </c>
      <c r="R23">
        <v>0.64900000000000002</v>
      </c>
      <c r="S23">
        <v>0.19600000000000001</v>
      </c>
      <c r="T23">
        <v>0.32700000000000001</v>
      </c>
      <c r="U23">
        <v>0.56499999999999995</v>
      </c>
      <c r="V23">
        <f t="shared" si="0"/>
        <v>0.39360000000000001</v>
      </c>
    </row>
    <row r="24" spans="1:22" x14ac:dyDescent="0.35">
      <c r="A24">
        <v>1</v>
      </c>
      <c r="B24">
        <v>0.16500000000000001</v>
      </c>
      <c r="C24">
        <v>0.10299999999999999</v>
      </c>
      <c r="D24">
        <v>0.20300000000000001</v>
      </c>
      <c r="E24">
        <v>0.26900000000000002</v>
      </c>
      <c r="F24">
        <v>0.57099999999999995</v>
      </c>
      <c r="G24">
        <v>5.7000000000000002E-2</v>
      </c>
      <c r="H24">
        <v>0.48899999999999999</v>
      </c>
      <c r="I24">
        <v>0.222</v>
      </c>
      <c r="J24">
        <v>0.17899999999999999</v>
      </c>
      <c r="K24">
        <v>0.16300000000000001</v>
      </c>
      <c r="L24">
        <v>0.09</v>
      </c>
      <c r="M24">
        <v>0.746</v>
      </c>
      <c r="N24">
        <v>0.34699999999999998</v>
      </c>
      <c r="O24">
        <v>0.188</v>
      </c>
      <c r="P24">
        <v>0.29599999999999999</v>
      </c>
      <c r="Q24">
        <v>0.66400000000000003</v>
      </c>
      <c r="R24">
        <v>0.63500000000000001</v>
      </c>
      <c r="S24">
        <v>6.3E-2</v>
      </c>
      <c r="T24">
        <v>0.16700000000000001</v>
      </c>
      <c r="U24">
        <v>0.48899999999999999</v>
      </c>
      <c r="V24">
        <f t="shared" si="0"/>
        <v>0.3052999999999999</v>
      </c>
    </row>
    <row r="25" spans="1:22" x14ac:dyDescent="0.35">
      <c r="A25" t="s">
        <v>12</v>
      </c>
      <c r="B25">
        <f t="shared" ref="B25:M25" si="1">SKEW(B4:B24)</f>
        <v>-0.50931156131290722</v>
      </c>
      <c r="C25">
        <f t="shared" si="1"/>
        <v>-0.66649200338206049</v>
      </c>
      <c r="D25">
        <f t="shared" si="1"/>
        <v>-0.24839246055564468</v>
      </c>
      <c r="E25">
        <f t="shared" si="1"/>
        <v>-0.63049461967874965</v>
      </c>
      <c r="F25">
        <f t="shared" si="1"/>
        <v>-0.76680906850765485</v>
      </c>
      <c r="G25">
        <f t="shared" si="1"/>
        <v>-0.74047785733441596</v>
      </c>
      <c r="H25">
        <f t="shared" si="1"/>
        <v>-0.39929302119751753</v>
      </c>
      <c r="I25">
        <f t="shared" si="1"/>
        <v>-0.64515859725064284</v>
      </c>
      <c r="J25">
        <f t="shared" si="1"/>
        <v>-1.1079738805087629</v>
      </c>
      <c r="K25">
        <f t="shared" si="1"/>
        <v>-1.3584264665514802</v>
      </c>
      <c r="L25">
        <f t="shared" si="1"/>
        <v>-1.4139757555147221</v>
      </c>
      <c r="M25">
        <f t="shared" si="1"/>
        <v>-1.6208917065601436</v>
      </c>
      <c r="N25">
        <f t="shared" ref="N25:S25" si="2">SKEW(N4:N24)</f>
        <v>-0.68234708620680828</v>
      </c>
      <c r="O25">
        <f t="shared" si="2"/>
        <v>-0.85836870764617401</v>
      </c>
      <c r="P25">
        <f t="shared" si="2"/>
        <v>6.2892705152383863E-2</v>
      </c>
      <c r="Q25">
        <f t="shared" si="2"/>
        <v>-0.26227354011337745</v>
      </c>
      <c r="R25">
        <f t="shared" si="2"/>
        <v>-1.071416800056691</v>
      </c>
      <c r="S25">
        <f t="shared" si="2"/>
        <v>-1.6324272558722108</v>
      </c>
      <c r="T25">
        <f>SKEW(T4:T24)</f>
        <v>-1.7098015331925331</v>
      </c>
      <c r="U25">
        <f>SKEW(U4:U24)</f>
        <v>-0.14444849541001425</v>
      </c>
      <c r="V25">
        <f t="shared" si="0"/>
        <v>-0.82029438558500622</v>
      </c>
    </row>
    <row r="26" spans="1:22" x14ac:dyDescent="0.35">
      <c r="A26" t="s">
        <v>13</v>
      </c>
      <c r="B26">
        <f>KURT(B4:B24)</f>
        <v>-0.61444618901677472</v>
      </c>
      <c r="C26">
        <f t="shared" ref="C26:U26" si="3">KURT(C4:C24)</f>
        <v>-0.93670315545799054</v>
      </c>
      <c r="D26">
        <f t="shared" si="3"/>
        <v>-1.4314200961003367</v>
      </c>
      <c r="E26">
        <f t="shared" si="3"/>
        <v>-1.1087667156161345</v>
      </c>
      <c r="F26">
        <f t="shared" si="3"/>
        <v>-0.69818603056394446</v>
      </c>
      <c r="G26">
        <f t="shared" si="3"/>
        <v>-0.63615069298460236</v>
      </c>
      <c r="H26">
        <f t="shared" si="3"/>
        <v>-1.1212340733224608</v>
      </c>
      <c r="I26">
        <f t="shared" si="3"/>
        <v>-0.59936427331495734</v>
      </c>
      <c r="J26">
        <f t="shared" si="3"/>
        <v>0.17447165454612756</v>
      </c>
      <c r="K26">
        <f t="shared" si="3"/>
        <v>1.2071359894290095</v>
      </c>
      <c r="L26">
        <f t="shared" si="3"/>
        <v>0.96285455429101896</v>
      </c>
      <c r="M26">
        <f t="shared" si="3"/>
        <v>2.8207062635851679</v>
      </c>
      <c r="N26">
        <f t="shared" si="3"/>
        <v>-0.99038002033191974</v>
      </c>
      <c r="O26">
        <f t="shared" si="3"/>
        <v>-0.6345216727361942</v>
      </c>
      <c r="P26">
        <f t="shared" si="3"/>
        <v>-0.83757555712962617</v>
      </c>
      <c r="Q26">
        <f t="shared" si="3"/>
        <v>-1.1003688969383547</v>
      </c>
      <c r="R26">
        <f t="shared" si="3"/>
        <v>0.58383091403324494</v>
      </c>
      <c r="S26">
        <f t="shared" si="3"/>
        <v>1.948411905336497</v>
      </c>
      <c r="T26">
        <f t="shared" si="3"/>
        <v>3.1932639019555382</v>
      </c>
      <c r="U26">
        <f t="shared" si="3"/>
        <v>-1.0180511775548049</v>
      </c>
      <c r="V26">
        <f>AVERAGE(B26:U26)</f>
        <v>-4.1824668394574813E-2</v>
      </c>
    </row>
    <row r="28" spans="1:22" x14ac:dyDescent="0.35">
      <c r="A28" t="s">
        <v>15</v>
      </c>
      <c r="B28" t="s">
        <v>34</v>
      </c>
      <c r="C28" t="s">
        <v>35</v>
      </c>
      <c r="D28" t="s">
        <v>36</v>
      </c>
      <c r="E28" t="s">
        <v>37</v>
      </c>
      <c r="F28" t="s">
        <v>38</v>
      </c>
      <c r="G28" t="s">
        <v>39</v>
      </c>
      <c r="H28" t="s">
        <v>40</v>
      </c>
      <c r="I28" t="s">
        <v>41</v>
      </c>
      <c r="J28" t="s">
        <v>42</v>
      </c>
      <c r="K28" t="s">
        <v>43</v>
      </c>
      <c r="L28" t="s">
        <v>44</v>
      </c>
      <c r="M28" t="s">
        <v>45</v>
      </c>
      <c r="N28" t="s">
        <v>46</v>
      </c>
      <c r="O28" t="s">
        <v>47</v>
      </c>
      <c r="P28" t="s">
        <v>48</v>
      </c>
      <c r="Q28" t="s">
        <v>49</v>
      </c>
      <c r="R28" t="s">
        <v>50</v>
      </c>
      <c r="S28" t="s">
        <v>52</v>
      </c>
      <c r="T28" t="s">
        <v>51</v>
      </c>
      <c r="U28" t="s">
        <v>33</v>
      </c>
      <c r="V28" t="s">
        <v>14</v>
      </c>
    </row>
    <row r="29" spans="1:22" x14ac:dyDescent="0.35">
      <c r="A29">
        <v>0</v>
      </c>
      <c r="B29">
        <f t="shared" ref="B29:B49" si="4">B4-$B$4</f>
        <v>0</v>
      </c>
      <c r="C29">
        <f t="shared" ref="C29:C49" si="5">C4-$C$4</f>
        <v>0</v>
      </c>
      <c r="D29">
        <f t="shared" ref="D29:D49" si="6">D4-$D$4</f>
        <v>0</v>
      </c>
      <c r="E29">
        <f t="shared" ref="E29:E49" si="7">E4-$E$4</f>
        <v>0</v>
      </c>
      <c r="F29">
        <f t="shared" ref="F29:F49" si="8">F4-$F$4</f>
        <v>0</v>
      </c>
      <c r="G29">
        <f t="shared" ref="G29:G49" si="9">G4-$G$4</f>
        <v>0</v>
      </c>
      <c r="H29">
        <f t="shared" ref="H29:H49" si="10">H4-$H$4</f>
        <v>0</v>
      </c>
      <c r="I29">
        <f t="shared" ref="I29:I49" si="11">I4-$I$4</f>
        <v>0</v>
      </c>
      <c r="J29">
        <f t="shared" ref="J29:J49" si="12">J4-$J$4</f>
        <v>0</v>
      </c>
      <c r="K29">
        <f t="shared" ref="K29:K49" si="13">K4-$K$4</f>
        <v>0</v>
      </c>
      <c r="L29">
        <f t="shared" ref="L29:L49" si="14">L4-$L$4</f>
        <v>0</v>
      </c>
      <c r="M29">
        <f t="shared" ref="M29:M49" si="15">M4-$M$4</f>
        <v>0</v>
      </c>
      <c r="N29">
        <f t="shared" ref="N29:N49" si="16">N4-$N$4</f>
        <v>0</v>
      </c>
      <c r="O29">
        <f t="shared" ref="O29:O49" si="17">O4-$O$4</f>
        <v>0</v>
      </c>
      <c r="P29">
        <f t="shared" ref="P29:P49" si="18">P4-$P$4</f>
        <v>0</v>
      </c>
      <c r="Q29">
        <f t="shared" ref="Q29:Q49" si="19">Q4-$Q$4</f>
        <v>0</v>
      </c>
      <c r="R29">
        <f t="shared" ref="R29:R49" si="20">R4-$R$4</f>
        <v>0</v>
      </c>
      <c r="S29">
        <f t="shared" ref="S29:S49" si="21">S4-$S$4</f>
        <v>0</v>
      </c>
      <c r="T29">
        <f>T4-$T$4</f>
        <v>0</v>
      </c>
      <c r="U29">
        <f>U4-$U$4</f>
        <v>0</v>
      </c>
      <c r="V29">
        <f>AVERAGE(B29:T29)</f>
        <v>0</v>
      </c>
    </row>
    <row r="30" spans="1:22" x14ac:dyDescent="0.35">
      <c r="A30">
        <v>5.0000554507467987E-2</v>
      </c>
      <c r="B30">
        <f t="shared" si="4"/>
        <v>2.9000000000000026E-2</v>
      </c>
      <c r="C30">
        <f t="shared" si="5"/>
        <v>0.121</v>
      </c>
      <c r="D30">
        <f t="shared" si="6"/>
        <v>2.3999999999999994E-2</v>
      </c>
      <c r="E30">
        <f t="shared" si="7"/>
        <v>3.999999999999998E-2</v>
      </c>
      <c r="F30">
        <f t="shared" si="8"/>
        <v>3.2000000000000028E-2</v>
      </c>
      <c r="G30">
        <f t="shared" si="9"/>
        <v>8.3999999999999964E-2</v>
      </c>
      <c r="H30">
        <f t="shared" si="10"/>
        <v>6.6000000000000003E-2</v>
      </c>
      <c r="I30">
        <f t="shared" si="11"/>
        <v>5.8000000000000052E-2</v>
      </c>
      <c r="J30">
        <f t="shared" si="12"/>
        <v>5.0000000000000044E-3</v>
      </c>
      <c r="K30">
        <f t="shared" si="13"/>
        <v>2.5000000000000022E-2</v>
      </c>
      <c r="L30">
        <f t="shared" si="14"/>
        <v>0.15600000000000003</v>
      </c>
      <c r="M30">
        <f t="shared" si="15"/>
        <v>8.7000000000000077E-2</v>
      </c>
      <c r="N30">
        <f t="shared" si="16"/>
        <v>9.7999999999999976E-2</v>
      </c>
      <c r="O30">
        <f t="shared" si="17"/>
        <v>3.0000000000000027E-3</v>
      </c>
      <c r="P30">
        <f t="shared" si="18"/>
        <v>4.7000000000000014E-2</v>
      </c>
      <c r="Q30">
        <f t="shared" si="19"/>
        <v>3.2999999999999988E-2</v>
      </c>
      <c r="R30">
        <f t="shared" si="20"/>
        <v>7.3999999999999996E-2</v>
      </c>
      <c r="S30">
        <f t="shared" si="21"/>
        <v>0.10699999999999998</v>
      </c>
      <c r="T30">
        <f t="shared" ref="T30:T49" si="22">T5-$T$4</f>
        <v>6.5000000000000058E-2</v>
      </c>
      <c r="U30">
        <f t="shared" ref="U30:U49" si="23">U5-$U$4</f>
        <v>5.1000000000000045E-2</v>
      </c>
      <c r="V30">
        <f t="shared" ref="V30:V49" si="24">AVERAGE(B30:T30)</f>
        <v>6.0736842105263179E-2</v>
      </c>
    </row>
    <row r="31" spans="1:22" x14ac:dyDescent="0.35">
      <c r="A31">
        <v>9.9999876776118241E-2</v>
      </c>
      <c r="B31">
        <f t="shared" si="4"/>
        <v>8.4999999999999964E-2</v>
      </c>
      <c r="C31">
        <f t="shared" si="5"/>
        <v>0.26699999999999996</v>
      </c>
      <c r="D31">
        <f t="shared" si="6"/>
        <v>6.2999999999999973E-2</v>
      </c>
      <c r="E31">
        <f t="shared" si="7"/>
        <v>0.13299999999999995</v>
      </c>
      <c r="F31">
        <f t="shared" si="8"/>
        <v>7.999999999999996E-2</v>
      </c>
      <c r="G31">
        <f t="shared" si="9"/>
        <v>0.22399999999999998</v>
      </c>
      <c r="H31">
        <f t="shared" si="10"/>
        <v>0.14499999999999996</v>
      </c>
      <c r="I31">
        <f t="shared" si="11"/>
        <v>0.17300000000000004</v>
      </c>
      <c r="J31">
        <f t="shared" si="12"/>
        <v>6.1000000000000054E-2</v>
      </c>
      <c r="K31">
        <f t="shared" si="13"/>
        <v>4.9999999999999933E-2</v>
      </c>
      <c r="L31">
        <f t="shared" si="14"/>
        <v>0.19299999999999995</v>
      </c>
      <c r="M31">
        <f t="shared" si="15"/>
        <v>0.16900000000000004</v>
      </c>
      <c r="N31">
        <f t="shared" si="16"/>
        <v>0.18699999999999994</v>
      </c>
      <c r="O31">
        <f t="shared" si="17"/>
        <v>3.8999999999999979E-2</v>
      </c>
      <c r="P31">
        <f t="shared" si="18"/>
        <v>0.123</v>
      </c>
      <c r="Q31">
        <f t="shared" si="19"/>
        <v>8.9999999999999983E-2</v>
      </c>
      <c r="R31">
        <f t="shared" si="20"/>
        <v>0.184</v>
      </c>
      <c r="S31">
        <f t="shared" si="21"/>
        <v>8.2999999999999963E-2</v>
      </c>
      <c r="T31">
        <f t="shared" si="22"/>
        <v>0.15400000000000003</v>
      </c>
      <c r="U31">
        <f t="shared" si="23"/>
        <v>9.600000000000003E-2</v>
      </c>
      <c r="V31">
        <f t="shared" si="24"/>
        <v>0.13173684210526312</v>
      </c>
    </row>
    <row r="32" spans="1:22" x14ac:dyDescent="0.35">
      <c r="A32">
        <v>0.15000043128358623</v>
      </c>
      <c r="B32">
        <f t="shared" si="4"/>
        <v>0.18200000000000005</v>
      </c>
      <c r="C32">
        <f t="shared" si="5"/>
        <v>0.38699999999999996</v>
      </c>
      <c r="D32">
        <f t="shared" si="6"/>
        <v>0.12699999999999997</v>
      </c>
      <c r="E32">
        <f t="shared" si="7"/>
        <v>0.17499999999999999</v>
      </c>
      <c r="F32">
        <f t="shared" si="8"/>
        <v>0.127</v>
      </c>
      <c r="G32">
        <f t="shared" si="9"/>
        <v>0.371</v>
      </c>
      <c r="H32">
        <f t="shared" si="10"/>
        <v>0.183</v>
      </c>
      <c r="I32">
        <f t="shared" si="11"/>
        <v>0.29500000000000004</v>
      </c>
      <c r="J32">
        <f t="shared" si="12"/>
        <v>8.0999999999999961E-2</v>
      </c>
      <c r="K32">
        <f t="shared" si="13"/>
        <v>7.999999999999996E-2</v>
      </c>
      <c r="L32">
        <f t="shared" si="14"/>
        <v>0.21999999999999997</v>
      </c>
      <c r="M32">
        <f t="shared" si="15"/>
        <v>0.2350000000000001</v>
      </c>
      <c r="N32">
        <f t="shared" si="16"/>
        <v>0.25600000000000001</v>
      </c>
      <c r="O32">
        <f t="shared" si="17"/>
        <v>0.13700000000000001</v>
      </c>
      <c r="P32">
        <f t="shared" si="18"/>
        <v>0.21400000000000002</v>
      </c>
      <c r="Q32">
        <f t="shared" si="19"/>
        <v>0.15399999999999997</v>
      </c>
      <c r="R32">
        <f t="shared" si="20"/>
        <v>0.30599999999999999</v>
      </c>
      <c r="S32">
        <f t="shared" si="21"/>
        <v>0.10099999999999998</v>
      </c>
      <c r="T32">
        <f t="shared" si="22"/>
        <v>0.21200000000000008</v>
      </c>
      <c r="U32">
        <f t="shared" si="23"/>
        <v>0.188</v>
      </c>
      <c r="V32">
        <f t="shared" si="24"/>
        <v>0.20226315789473687</v>
      </c>
    </row>
    <row r="33" spans="1:22" x14ac:dyDescent="0.35">
      <c r="A33">
        <v>0.19999975355223648</v>
      </c>
      <c r="B33">
        <f t="shared" si="4"/>
        <v>0.25800000000000001</v>
      </c>
      <c r="C33">
        <f t="shared" si="5"/>
        <v>0.42299999999999999</v>
      </c>
      <c r="D33">
        <f t="shared" si="6"/>
        <v>0.20699999999999999</v>
      </c>
      <c r="E33">
        <f t="shared" si="7"/>
        <v>0.23599999999999999</v>
      </c>
      <c r="F33">
        <f t="shared" si="8"/>
        <v>0.16400000000000003</v>
      </c>
      <c r="G33">
        <f t="shared" si="9"/>
        <v>0.5</v>
      </c>
      <c r="H33">
        <f t="shared" si="10"/>
        <v>0.21100000000000002</v>
      </c>
      <c r="I33">
        <f t="shared" si="11"/>
        <v>0.40400000000000003</v>
      </c>
      <c r="J33">
        <f t="shared" si="12"/>
        <v>7.999999999999996E-2</v>
      </c>
      <c r="K33">
        <f t="shared" si="13"/>
        <v>0.12</v>
      </c>
      <c r="L33">
        <f t="shared" si="14"/>
        <v>0.20399999999999996</v>
      </c>
      <c r="M33">
        <f t="shared" si="15"/>
        <v>0.28100000000000003</v>
      </c>
      <c r="N33">
        <f t="shared" si="16"/>
        <v>0.29799999999999993</v>
      </c>
      <c r="O33">
        <f t="shared" si="17"/>
        <v>0.26400000000000001</v>
      </c>
      <c r="P33">
        <f t="shared" si="18"/>
        <v>0.28400000000000003</v>
      </c>
      <c r="Q33">
        <f t="shared" si="19"/>
        <v>0.20099999999999996</v>
      </c>
      <c r="R33">
        <f t="shared" si="20"/>
        <v>0.45300000000000001</v>
      </c>
      <c r="S33">
        <f t="shared" si="21"/>
        <v>0.127</v>
      </c>
      <c r="T33">
        <f t="shared" si="22"/>
        <v>0.22600000000000009</v>
      </c>
      <c r="U33">
        <f t="shared" si="23"/>
        <v>0.26100000000000007</v>
      </c>
      <c r="V33">
        <f t="shared" si="24"/>
        <v>0.26005263157894737</v>
      </c>
    </row>
    <row r="34" spans="1:22" x14ac:dyDescent="0.35">
      <c r="A34">
        <v>0.25000030805970447</v>
      </c>
      <c r="B34">
        <f t="shared" si="4"/>
        <v>0.34199999999999997</v>
      </c>
      <c r="C34">
        <f t="shared" si="5"/>
        <v>0.46800000000000003</v>
      </c>
      <c r="D34">
        <f t="shared" si="6"/>
        <v>0.28900000000000003</v>
      </c>
      <c r="E34">
        <f t="shared" si="7"/>
        <v>0.33299999999999996</v>
      </c>
      <c r="F34">
        <f t="shared" si="8"/>
        <v>0.20799999999999996</v>
      </c>
      <c r="G34">
        <f t="shared" si="9"/>
        <v>0.56499999999999995</v>
      </c>
      <c r="H34">
        <f t="shared" si="10"/>
        <v>0.21500000000000002</v>
      </c>
      <c r="I34">
        <f t="shared" si="11"/>
        <v>0.46400000000000008</v>
      </c>
      <c r="J34">
        <f t="shared" si="12"/>
        <v>8.4999999999999964E-2</v>
      </c>
      <c r="K34">
        <f t="shared" si="13"/>
        <v>0.15700000000000003</v>
      </c>
      <c r="L34">
        <f t="shared" si="14"/>
        <v>0.21299999999999997</v>
      </c>
      <c r="M34">
        <f t="shared" si="15"/>
        <v>0.30100000000000005</v>
      </c>
      <c r="N34">
        <f t="shared" si="16"/>
        <v>0.29400000000000004</v>
      </c>
      <c r="O34">
        <f t="shared" si="17"/>
        <v>0.36299999999999999</v>
      </c>
      <c r="P34">
        <f t="shared" si="18"/>
        <v>0.39200000000000002</v>
      </c>
      <c r="Q34">
        <f t="shared" si="19"/>
        <v>0.27799999999999997</v>
      </c>
      <c r="R34">
        <f t="shared" si="20"/>
        <v>0.57300000000000006</v>
      </c>
      <c r="S34">
        <f t="shared" si="21"/>
        <v>0.13300000000000001</v>
      </c>
      <c r="T34">
        <f t="shared" si="22"/>
        <v>0.21900000000000008</v>
      </c>
      <c r="U34">
        <f t="shared" si="23"/>
        <v>0.26400000000000007</v>
      </c>
      <c r="V34">
        <f t="shared" si="24"/>
        <v>0.31010526315789483</v>
      </c>
    </row>
    <row r="35" spans="1:22" x14ac:dyDescent="0.35">
      <c r="A35">
        <v>0.29999963032835469</v>
      </c>
      <c r="B35">
        <f t="shared" si="4"/>
        <v>0.42000000000000004</v>
      </c>
      <c r="C35">
        <f t="shared" si="5"/>
        <v>0.47300000000000003</v>
      </c>
      <c r="D35">
        <f t="shared" si="6"/>
        <v>0.372</v>
      </c>
      <c r="E35">
        <f t="shared" si="7"/>
        <v>0.40300000000000002</v>
      </c>
      <c r="F35">
        <f t="shared" si="8"/>
        <v>0.26400000000000001</v>
      </c>
      <c r="G35">
        <f t="shared" si="9"/>
        <v>0.59</v>
      </c>
      <c r="H35">
        <f t="shared" si="10"/>
        <v>0.28599999999999998</v>
      </c>
      <c r="I35">
        <f t="shared" si="11"/>
        <v>0.48899999999999999</v>
      </c>
      <c r="J35">
        <f t="shared" si="12"/>
        <v>0.123</v>
      </c>
      <c r="K35">
        <f t="shared" si="13"/>
        <v>0.16799999999999993</v>
      </c>
      <c r="L35">
        <f t="shared" si="14"/>
        <v>0.21399999999999997</v>
      </c>
      <c r="M35">
        <f t="shared" si="15"/>
        <v>0.30700000000000005</v>
      </c>
      <c r="N35">
        <f t="shared" si="16"/>
        <v>0.29799999999999993</v>
      </c>
      <c r="O35">
        <f t="shared" si="17"/>
        <v>0.43199999999999994</v>
      </c>
      <c r="P35">
        <f t="shared" si="18"/>
        <v>0.55200000000000005</v>
      </c>
      <c r="Q35">
        <f t="shared" si="19"/>
        <v>0.378</v>
      </c>
      <c r="R35">
        <f t="shared" si="20"/>
        <v>0.64500000000000002</v>
      </c>
      <c r="S35">
        <f t="shared" si="21"/>
        <v>0.16400000000000003</v>
      </c>
      <c r="T35">
        <f t="shared" si="22"/>
        <v>0.20800000000000007</v>
      </c>
      <c r="U35">
        <f t="shared" si="23"/>
        <v>0.27799999999999997</v>
      </c>
      <c r="V35">
        <f t="shared" si="24"/>
        <v>0.35715789473684206</v>
      </c>
    </row>
    <row r="36" spans="1:22" x14ac:dyDescent="0.35">
      <c r="A36">
        <v>0.35000018483582268</v>
      </c>
      <c r="B36">
        <f t="shared" si="4"/>
        <v>0.40900000000000003</v>
      </c>
      <c r="C36">
        <f t="shared" si="5"/>
        <v>0.438</v>
      </c>
      <c r="D36">
        <f t="shared" si="6"/>
        <v>0.47199999999999998</v>
      </c>
      <c r="E36">
        <f t="shared" si="7"/>
        <v>0.44099999999999995</v>
      </c>
      <c r="F36">
        <f t="shared" si="8"/>
        <v>0.27700000000000002</v>
      </c>
      <c r="G36">
        <f t="shared" si="9"/>
        <v>0.60499999999999998</v>
      </c>
      <c r="H36">
        <f t="shared" si="10"/>
        <v>0.34599999999999992</v>
      </c>
      <c r="I36">
        <f t="shared" si="11"/>
        <v>0.505</v>
      </c>
      <c r="J36">
        <f t="shared" si="12"/>
        <v>0.13700000000000001</v>
      </c>
      <c r="K36">
        <f t="shared" si="13"/>
        <v>0.18299999999999994</v>
      </c>
      <c r="L36">
        <f t="shared" si="14"/>
        <v>0.23099999999999998</v>
      </c>
      <c r="M36">
        <f t="shared" si="15"/>
        <v>0.30300000000000005</v>
      </c>
      <c r="N36">
        <f t="shared" si="16"/>
        <v>0.30499999999999994</v>
      </c>
      <c r="O36">
        <f t="shared" si="17"/>
        <v>0.45099999999999996</v>
      </c>
      <c r="P36">
        <f t="shared" si="18"/>
        <v>0.66600000000000004</v>
      </c>
      <c r="Q36">
        <f t="shared" si="19"/>
        <v>0.45700000000000002</v>
      </c>
      <c r="R36">
        <f t="shared" si="20"/>
        <v>0.67900000000000005</v>
      </c>
      <c r="S36">
        <f t="shared" si="21"/>
        <v>0.18700000000000006</v>
      </c>
      <c r="T36">
        <f t="shared" si="22"/>
        <v>0.18500000000000005</v>
      </c>
      <c r="U36">
        <f t="shared" si="23"/>
        <v>0.30299999999999999</v>
      </c>
      <c r="V36">
        <f t="shared" si="24"/>
        <v>0.38299999999999995</v>
      </c>
    </row>
    <row r="37" spans="1:22" x14ac:dyDescent="0.35">
      <c r="A37">
        <v>0.40000073934329067</v>
      </c>
      <c r="B37">
        <f t="shared" si="4"/>
        <v>0.36499999999999999</v>
      </c>
      <c r="C37">
        <f t="shared" si="5"/>
        <v>0.40899999999999997</v>
      </c>
      <c r="D37">
        <f t="shared" si="6"/>
        <v>0.52400000000000002</v>
      </c>
      <c r="E37">
        <f t="shared" si="7"/>
        <v>0.45599999999999996</v>
      </c>
      <c r="F37">
        <f t="shared" si="8"/>
        <v>0.26500000000000001</v>
      </c>
      <c r="G37">
        <f t="shared" si="9"/>
        <v>0.60399999999999998</v>
      </c>
      <c r="H37">
        <f t="shared" si="10"/>
        <v>0.42399999999999999</v>
      </c>
      <c r="I37">
        <f t="shared" si="11"/>
        <v>0.46000000000000008</v>
      </c>
      <c r="J37">
        <f t="shared" si="12"/>
        <v>0.10999999999999999</v>
      </c>
      <c r="K37">
        <f t="shared" si="13"/>
        <v>0.19399999999999995</v>
      </c>
      <c r="L37">
        <f t="shared" si="14"/>
        <v>0.17999999999999994</v>
      </c>
      <c r="M37">
        <f t="shared" si="15"/>
        <v>0.28800000000000003</v>
      </c>
      <c r="N37">
        <f t="shared" si="16"/>
        <v>0.29400000000000004</v>
      </c>
      <c r="O37">
        <f t="shared" si="17"/>
        <v>0.45099999999999996</v>
      </c>
      <c r="P37">
        <f t="shared" si="18"/>
        <v>0.76500000000000001</v>
      </c>
      <c r="Q37">
        <f t="shared" si="19"/>
        <v>0.432</v>
      </c>
      <c r="R37">
        <f t="shared" si="20"/>
        <v>0.67700000000000005</v>
      </c>
      <c r="S37">
        <f t="shared" si="21"/>
        <v>0.16300000000000003</v>
      </c>
      <c r="T37">
        <f t="shared" si="22"/>
        <v>0.13700000000000001</v>
      </c>
      <c r="U37">
        <f t="shared" si="23"/>
        <v>0.37900000000000006</v>
      </c>
      <c r="V37">
        <f t="shared" si="24"/>
        <v>0.37884210526315792</v>
      </c>
    </row>
    <row r="38" spans="1:22" x14ac:dyDescent="0.35">
      <c r="A38">
        <v>0.45000006161194095</v>
      </c>
      <c r="B38">
        <f t="shared" si="4"/>
        <v>0.31700000000000006</v>
      </c>
      <c r="C38">
        <f t="shared" si="5"/>
        <v>0.39499999999999996</v>
      </c>
      <c r="D38">
        <f t="shared" si="6"/>
        <v>0.56800000000000006</v>
      </c>
      <c r="E38">
        <f t="shared" si="7"/>
        <v>0.47799999999999998</v>
      </c>
      <c r="F38">
        <f t="shared" si="8"/>
        <v>0.30200000000000005</v>
      </c>
      <c r="G38">
        <f t="shared" si="9"/>
        <v>0.56099999999999994</v>
      </c>
      <c r="H38">
        <f t="shared" si="10"/>
        <v>0.46500000000000002</v>
      </c>
      <c r="I38">
        <f t="shared" si="11"/>
        <v>0.39900000000000002</v>
      </c>
      <c r="J38">
        <f t="shared" si="12"/>
        <v>7.4999999999999956E-2</v>
      </c>
      <c r="K38">
        <f t="shared" si="13"/>
        <v>0.21199999999999997</v>
      </c>
      <c r="L38">
        <f t="shared" si="14"/>
        <v>0.19899999999999995</v>
      </c>
      <c r="M38">
        <f t="shared" si="15"/>
        <v>0.26300000000000001</v>
      </c>
      <c r="N38">
        <f t="shared" si="16"/>
        <v>0.27300000000000002</v>
      </c>
      <c r="O38">
        <f t="shared" si="17"/>
        <v>0.47099999999999997</v>
      </c>
      <c r="P38">
        <f t="shared" si="18"/>
        <v>0.81599999999999995</v>
      </c>
      <c r="Q38">
        <f t="shared" si="19"/>
        <v>0.44</v>
      </c>
      <c r="R38">
        <f t="shared" si="20"/>
        <v>0.72400000000000009</v>
      </c>
      <c r="S38">
        <f t="shared" si="21"/>
        <v>0.14600000000000002</v>
      </c>
      <c r="T38">
        <f t="shared" si="22"/>
        <v>8.5000000000000075E-2</v>
      </c>
      <c r="U38">
        <f t="shared" si="23"/>
        <v>0.436</v>
      </c>
      <c r="V38">
        <f t="shared" si="24"/>
        <v>0.37836842105263152</v>
      </c>
    </row>
    <row r="39" spans="1:22" x14ac:dyDescent="0.35">
      <c r="A39">
        <v>0.50000061611940894</v>
      </c>
      <c r="B39">
        <f t="shared" si="4"/>
        <v>0.29400000000000004</v>
      </c>
      <c r="C39">
        <f t="shared" si="5"/>
        <v>0.46400000000000002</v>
      </c>
      <c r="D39">
        <f t="shared" si="6"/>
        <v>0.622</v>
      </c>
      <c r="E39">
        <f t="shared" si="7"/>
        <v>0.49099999999999999</v>
      </c>
      <c r="F39">
        <f t="shared" si="8"/>
        <v>0.31500000000000006</v>
      </c>
      <c r="G39">
        <f t="shared" si="9"/>
        <v>0.53</v>
      </c>
      <c r="H39">
        <f t="shared" si="10"/>
        <v>0.47299999999999992</v>
      </c>
      <c r="I39">
        <f t="shared" si="11"/>
        <v>0.35599999999999998</v>
      </c>
      <c r="J39">
        <f t="shared" si="12"/>
        <v>5.600000000000005E-2</v>
      </c>
      <c r="K39">
        <f t="shared" si="13"/>
        <v>0.21499999999999997</v>
      </c>
      <c r="L39">
        <f t="shared" si="14"/>
        <v>0.21199999999999997</v>
      </c>
      <c r="M39">
        <f t="shared" si="15"/>
        <v>0.249</v>
      </c>
      <c r="N39">
        <f t="shared" si="16"/>
        <v>0.25700000000000001</v>
      </c>
      <c r="O39">
        <f t="shared" si="17"/>
        <v>0.495</v>
      </c>
      <c r="P39">
        <f t="shared" si="18"/>
        <v>0.80500000000000005</v>
      </c>
      <c r="Q39">
        <f t="shared" si="19"/>
        <v>0.49499999999999994</v>
      </c>
      <c r="R39">
        <f t="shared" si="20"/>
        <v>0.79100000000000004</v>
      </c>
      <c r="S39">
        <f t="shared" si="21"/>
        <v>0.22199999999999998</v>
      </c>
      <c r="T39">
        <f t="shared" si="22"/>
        <v>2.9000000000000026E-2</v>
      </c>
      <c r="U39">
        <f t="shared" si="23"/>
        <v>0.50500000000000012</v>
      </c>
      <c r="V39">
        <f t="shared" si="24"/>
        <v>0.38794736842105254</v>
      </c>
    </row>
    <row r="40" spans="1:22" x14ac:dyDescent="0.35">
      <c r="A40">
        <v>0.54999993838805916</v>
      </c>
      <c r="B40">
        <f t="shared" si="4"/>
        <v>0.25800000000000001</v>
      </c>
      <c r="C40">
        <f t="shared" si="5"/>
        <v>0.49299999999999994</v>
      </c>
      <c r="D40">
        <f t="shared" si="6"/>
        <v>0.68300000000000005</v>
      </c>
      <c r="E40">
        <f t="shared" si="7"/>
        <v>0.495</v>
      </c>
      <c r="F40">
        <f t="shared" si="8"/>
        <v>0.30500000000000005</v>
      </c>
      <c r="G40">
        <f t="shared" si="9"/>
        <v>0.52500000000000002</v>
      </c>
      <c r="H40">
        <f t="shared" si="10"/>
        <v>0.47399999999999992</v>
      </c>
      <c r="I40">
        <f t="shared" si="11"/>
        <v>0.34499999999999997</v>
      </c>
      <c r="J40">
        <f t="shared" si="12"/>
        <v>3.3000000000000029E-2</v>
      </c>
      <c r="K40">
        <f t="shared" si="13"/>
        <v>0.19199999999999995</v>
      </c>
      <c r="L40">
        <f t="shared" si="14"/>
        <v>0.18799999999999994</v>
      </c>
      <c r="M40">
        <f t="shared" si="15"/>
        <v>0.26400000000000001</v>
      </c>
      <c r="N40">
        <f t="shared" si="16"/>
        <v>0.21699999999999997</v>
      </c>
      <c r="O40">
        <f t="shared" si="17"/>
        <v>0.50600000000000001</v>
      </c>
      <c r="P40">
        <f t="shared" si="18"/>
        <v>0.64100000000000001</v>
      </c>
      <c r="Q40">
        <f t="shared" si="19"/>
        <v>0.56100000000000005</v>
      </c>
      <c r="R40">
        <f t="shared" si="20"/>
        <v>0.83300000000000007</v>
      </c>
      <c r="S40">
        <f t="shared" si="21"/>
        <v>0.25</v>
      </c>
      <c r="T40">
        <f t="shared" si="22"/>
        <v>3.1000000000000028E-2</v>
      </c>
      <c r="U40">
        <f t="shared" si="23"/>
        <v>0.56899999999999995</v>
      </c>
      <c r="V40">
        <f t="shared" si="24"/>
        <v>0.38389473684210518</v>
      </c>
    </row>
    <row r="41" spans="1:22" x14ac:dyDescent="0.35">
      <c r="A41">
        <v>0.60000049289552715</v>
      </c>
      <c r="B41">
        <f t="shared" si="4"/>
        <v>0.17500000000000004</v>
      </c>
      <c r="C41">
        <f t="shared" si="5"/>
        <v>0.42799999999999999</v>
      </c>
      <c r="D41">
        <f t="shared" si="6"/>
        <v>0.70200000000000007</v>
      </c>
      <c r="E41">
        <f t="shared" si="7"/>
        <v>0.49399999999999999</v>
      </c>
      <c r="F41">
        <f t="shared" si="8"/>
        <v>0.29300000000000004</v>
      </c>
      <c r="G41">
        <f t="shared" si="9"/>
        <v>0.47599999999999998</v>
      </c>
      <c r="H41">
        <f t="shared" si="10"/>
        <v>0.46400000000000002</v>
      </c>
      <c r="I41">
        <f t="shared" si="11"/>
        <v>0.36799999999999999</v>
      </c>
      <c r="J41">
        <f t="shared" si="12"/>
        <v>-1.6000000000000014E-2</v>
      </c>
      <c r="K41">
        <f t="shared" si="13"/>
        <v>0.16899999999999993</v>
      </c>
      <c r="L41">
        <f t="shared" si="14"/>
        <v>0.14400000000000002</v>
      </c>
      <c r="M41">
        <f t="shared" si="15"/>
        <v>0.29100000000000004</v>
      </c>
      <c r="N41">
        <f t="shared" si="16"/>
        <v>0.16999999999999993</v>
      </c>
      <c r="O41">
        <f t="shared" si="17"/>
        <v>0.48499999999999999</v>
      </c>
      <c r="P41">
        <f t="shared" si="18"/>
        <v>0.52800000000000002</v>
      </c>
      <c r="Q41">
        <f t="shared" si="19"/>
        <v>0.65500000000000003</v>
      </c>
      <c r="R41">
        <f t="shared" si="20"/>
        <v>0.81700000000000006</v>
      </c>
      <c r="S41">
        <f t="shared" si="21"/>
        <v>0.21699999999999997</v>
      </c>
      <c r="T41">
        <f t="shared" si="22"/>
        <v>7.6000000000000068E-2</v>
      </c>
      <c r="U41">
        <f t="shared" si="23"/>
        <v>0.6100000000000001</v>
      </c>
      <c r="V41">
        <f t="shared" si="24"/>
        <v>0.36505263157894735</v>
      </c>
    </row>
    <row r="42" spans="1:22" x14ac:dyDescent="0.35">
      <c r="A42">
        <v>0.64999981516417737</v>
      </c>
      <c r="B42">
        <f t="shared" si="4"/>
        <v>0.17700000000000005</v>
      </c>
      <c r="C42">
        <f t="shared" si="5"/>
        <v>0.311</v>
      </c>
      <c r="D42">
        <f t="shared" si="6"/>
        <v>0.69100000000000006</v>
      </c>
      <c r="E42">
        <f t="shared" si="7"/>
        <v>0.47399999999999998</v>
      </c>
      <c r="F42">
        <f t="shared" si="8"/>
        <v>0.30400000000000005</v>
      </c>
      <c r="G42">
        <f t="shared" si="9"/>
        <v>0.44599999999999995</v>
      </c>
      <c r="H42">
        <f t="shared" si="10"/>
        <v>0.42299999999999999</v>
      </c>
      <c r="I42">
        <f t="shared" si="11"/>
        <v>0.34199999999999997</v>
      </c>
      <c r="J42">
        <f t="shared" si="12"/>
        <v>-4.9000000000000044E-2</v>
      </c>
      <c r="K42">
        <f t="shared" si="13"/>
        <v>0.14900000000000002</v>
      </c>
      <c r="L42">
        <f t="shared" si="14"/>
        <v>9.6999999999999975E-2</v>
      </c>
      <c r="M42">
        <f t="shared" si="15"/>
        <v>0.31600000000000006</v>
      </c>
      <c r="N42">
        <f t="shared" si="16"/>
        <v>0.11099999999999999</v>
      </c>
      <c r="O42">
        <f t="shared" si="17"/>
        <v>0.48899999999999999</v>
      </c>
      <c r="P42">
        <f t="shared" si="18"/>
        <v>0.47</v>
      </c>
      <c r="Q42">
        <f t="shared" si="19"/>
        <v>0.75700000000000001</v>
      </c>
      <c r="R42">
        <f t="shared" si="20"/>
        <v>0.752</v>
      </c>
      <c r="S42">
        <f t="shared" si="21"/>
        <v>0.128</v>
      </c>
      <c r="T42">
        <f t="shared" si="22"/>
        <v>7.4000000000000066E-2</v>
      </c>
      <c r="U42">
        <f t="shared" si="23"/>
        <v>0.64100000000000001</v>
      </c>
      <c r="V42">
        <f t="shared" si="24"/>
        <v>0.34010526315789469</v>
      </c>
    </row>
    <row r="43" spans="1:22" x14ac:dyDescent="0.35">
      <c r="A43">
        <v>0.70000036967164536</v>
      </c>
      <c r="B43">
        <f t="shared" si="4"/>
        <v>0.14900000000000002</v>
      </c>
      <c r="C43">
        <f t="shared" si="5"/>
        <v>0.20700000000000002</v>
      </c>
      <c r="D43">
        <f t="shared" si="6"/>
        <v>0.64900000000000002</v>
      </c>
      <c r="E43">
        <f t="shared" si="7"/>
        <v>0.47699999999999998</v>
      </c>
      <c r="F43">
        <f t="shared" si="8"/>
        <v>0.33399999999999996</v>
      </c>
      <c r="G43">
        <f t="shared" si="9"/>
        <v>0.372</v>
      </c>
      <c r="H43">
        <f t="shared" si="10"/>
        <v>0.40699999999999997</v>
      </c>
      <c r="I43">
        <f t="shared" si="11"/>
        <v>0.23399999999999999</v>
      </c>
      <c r="J43">
        <f t="shared" si="12"/>
        <v>-7.0999999999999952E-2</v>
      </c>
      <c r="K43">
        <f t="shared" si="13"/>
        <v>0.10499999999999998</v>
      </c>
      <c r="L43">
        <f t="shared" si="14"/>
        <v>4.0999999999999925E-2</v>
      </c>
      <c r="M43">
        <f t="shared" si="15"/>
        <v>0.33800000000000008</v>
      </c>
      <c r="N43">
        <f t="shared" si="16"/>
        <v>4.4000000000000039E-2</v>
      </c>
      <c r="O43">
        <f t="shared" si="17"/>
        <v>0.49399999999999999</v>
      </c>
      <c r="P43">
        <f t="shared" si="18"/>
        <v>0.46599999999999997</v>
      </c>
      <c r="Q43">
        <f t="shared" si="19"/>
        <v>0.84300000000000008</v>
      </c>
      <c r="R43">
        <f t="shared" si="20"/>
        <v>0.67100000000000004</v>
      </c>
      <c r="S43">
        <f t="shared" si="21"/>
        <v>3.3000000000000029E-2</v>
      </c>
      <c r="T43">
        <f t="shared" si="22"/>
        <v>3.8000000000000034E-2</v>
      </c>
      <c r="U43">
        <f t="shared" si="23"/>
        <v>0.63900000000000001</v>
      </c>
      <c r="V43">
        <f t="shared" si="24"/>
        <v>0.30689473684210533</v>
      </c>
    </row>
    <row r="44" spans="1:22" x14ac:dyDescent="0.35">
      <c r="A44">
        <v>0.75000092417911335</v>
      </c>
      <c r="B44">
        <f t="shared" si="4"/>
        <v>2.4000000000000021E-2</v>
      </c>
      <c r="C44">
        <f t="shared" si="5"/>
        <v>0.129</v>
      </c>
      <c r="D44">
        <f t="shared" si="6"/>
        <v>0.58400000000000007</v>
      </c>
      <c r="E44">
        <f t="shared" si="7"/>
        <v>0.45099999999999996</v>
      </c>
      <c r="F44">
        <f t="shared" si="8"/>
        <v>0.36299999999999999</v>
      </c>
      <c r="G44">
        <f t="shared" si="9"/>
        <v>0.31299999999999994</v>
      </c>
      <c r="H44">
        <f t="shared" si="10"/>
        <v>0.39299999999999996</v>
      </c>
      <c r="I44">
        <f t="shared" si="11"/>
        <v>0.16300000000000003</v>
      </c>
      <c r="J44">
        <f t="shared" si="12"/>
        <v>-0.13600000000000001</v>
      </c>
      <c r="K44">
        <f t="shared" si="13"/>
        <v>5.799999999999994E-2</v>
      </c>
      <c r="L44">
        <f t="shared" si="14"/>
        <v>-3.400000000000003E-2</v>
      </c>
      <c r="M44">
        <f t="shared" si="15"/>
        <v>0.3610000000000001</v>
      </c>
      <c r="N44">
        <f t="shared" si="16"/>
        <v>-5.0000000000000044E-2</v>
      </c>
      <c r="O44">
        <f t="shared" si="17"/>
        <v>0.48499999999999999</v>
      </c>
      <c r="P44">
        <f t="shared" si="18"/>
        <v>0.48</v>
      </c>
      <c r="Q44">
        <f t="shared" si="19"/>
        <v>0.877</v>
      </c>
      <c r="R44">
        <f t="shared" si="20"/>
        <v>0.61199999999999999</v>
      </c>
      <c r="S44">
        <f t="shared" si="21"/>
        <v>-3.2000000000000028E-2</v>
      </c>
      <c r="T44">
        <f t="shared" si="22"/>
        <v>2.7000000000000024E-2</v>
      </c>
      <c r="U44">
        <f t="shared" si="23"/>
        <v>0.62400000000000011</v>
      </c>
      <c r="V44">
        <f t="shared" si="24"/>
        <v>0.26673684210526316</v>
      </c>
    </row>
    <row r="45" spans="1:22" x14ac:dyDescent="0.35">
      <c r="A45">
        <v>0.80000024644776357</v>
      </c>
      <c r="B45">
        <f t="shared" si="4"/>
        <v>-5.6999999999999995E-2</v>
      </c>
      <c r="C45">
        <f t="shared" si="5"/>
        <v>6.4000000000000001E-2</v>
      </c>
      <c r="D45">
        <f t="shared" si="6"/>
        <v>0.50900000000000001</v>
      </c>
      <c r="E45">
        <f t="shared" si="7"/>
        <v>0.39200000000000002</v>
      </c>
      <c r="F45">
        <f t="shared" si="8"/>
        <v>0.35099999999999998</v>
      </c>
      <c r="G45">
        <f t="shared" si="9"/>
        <v>0.24199999999999999</v>
      </c>
      <c r="H45">
        <f t="shared" si="10"/>
        <v>0.36899999999999994</v>
      </c>
      <c r="I45">
        <f t="shared" si="11"/>
        <v>0.11499999999999999</v>
      </c>
      <c r="J45">
        <f t="shared" si="12"/>
        <v>-0.19700000000000001</v>
      </c>
      <c r="K45">
        <f t="shared" si="13"/>
        <v>-1.100000000000001E-2</v>
      </c>
      <c r="L45">
        <f t="shared" si="14"/>
        <v>-0.11099999999999999</v>
      </c>
      <c r="M45">
        <f t="shared" si="15"/>
        <v>0.3600000000000001</v>
      </c>
      <c r="N45">
        <f t="shared" si="16"/>
        <v>-0.13300000000000001</v>
      </c>
      <c r="O45">
        <f t="shared" si="17"/>
        <v>0.44599999999999995</v>
      </c>
      <c r="P45">
        <f t="shared" si="18"/>
        <v>0.45099999999999996</v>
      </c>
      <c r="Q45">
        <f t="shared" si="19"/>
        <v>0.9</v>
      </c>
      <c r="R45">
        <f t="shared" si="20"/>
        <v>0.53400000000000003</v>
      </c>
      <c r="S45">
        <f t="shared" si="21"/>
        <v>-0.10299999999999998</v>
      </c>
      <c r="T45">
        <f t="shared" si="22"/>
        <v>3.0000000000000027E-3</v>
      </c>
      <c r="U45">
        <f t="shared" si="23"/>
        <v>0.56000000000000005</v>
      </c>
      <c r="V45">
        <f t="shared" si="24"/>
        <v>0.21705263157894736</v>
      </c>
    </row>
    <row r="46" spans="1:22" x14ac:dyDescent="0.35">
      <c r="A46">
        <v>0.85000080095523156</v>
      </c>
      <c r="B46">
        <f t="shared" si="4"/>
        <v>-0.10599999999999998</v>
      </c>
      <c r="C46">
        <f t="shared" si="5"/>
        <v>-1.5000000000000013E-2</v>
      </c>
      <c r="D46">
        <f t="shared" si="6"/>
        <v>0.41400000000000003</v>
      </c>
      <c r="E46">
        <f t="shared" si="7"/>
        <v>0.30799999999999994</v>
      </c>
      <c r="F46">
        <f t="shared" si="8"/>
        <v>0.27200000000000002</v>
      </c>
      <c r="G46">
        <f t="shared" si="9"/>
        <v>0.14499999999999996</v>
      </c>
      <c r="H46">
        <f t="shared" si="10"/>
        <v>0.29399999999999998</v>
      </c>
      <c r="I46">
        <f t="shared" si="11"/>
        <v>2.8000000000000025E-2</v>
      </c>
      <c r="J46">
        <f t="shared" si="12"/>
        <v>-0.23399999999999999</v>
      </c>
      <c r="K46">
        <f t="shared" si="13"/>
        <v>-8.7000000000000022E-2</v>
      </c>
      <c r="L46">
        <f t="shared" si="14"/>
        <v>-0.22100000000000003</v>
      </c>
      <c r="M46">
        <f t="shared" si="15"/>
        <v>0.34100000000000008</v>
      </c>
      <c r="N46">
        <f t="shared" si="16"/>
        <v>-0.182</v>
      </c>
      <c r="O46">
        <f t="shared" si="17"/>
        <v>0.32199999999999995</v>
      </c>
      <c r="P46">
        <f t="shared" si="18"/>
        <v>0.35499999999999998</v>
      </c>
      <c r="Q46">
        <f t="shared" si="19"/>
        <v>0.84600000000000009</v>
      </c>
      <c r="R46">
        <f t="shared" si="20"/>
        <v>0.48599999999999993</v>
      </c>
      <c r="S46">
        <f t="shared" si="21"/>
        <v>-0.20799999999999996</v>
      </c>
      <c r="T46">
        <f t="shared" si="22"/>
        <v>-5.9999999999999942E-2</v>
      </c>
      <c r="U46">
        <f t="shared" si="23"/>
        <v>0.44600000000000001</v>
      </c>
      <c r="V46">
        <f t="shared" si="24"/>
        <v>0.14199999999999999</v>
      </c>
    </row>
    <row r="47" spans="1:22" x14ac:dyDescent="0.35">
      <c r="A47">
        <v>0.9000001232238819</v>
      </c>
      <c r="B47">
        <f t="shared" si="4"/>
        <v>-0.16399999999999998</v>
      </c>
      <c r="C47">
        <f t="shared" si="5"/>
        <v>-0.11800000000000002</v>
      </c>
      <c r="D47">
        <f t="shared" si="6"/>
        <v>0.26500000000000001</v>
      </c>
      <c r="E47">
        <f t="shared" si="7"/>
        <v>0.20599999999999996</v>
      </c>
      <c r="F47">
        <f t="shared" si="8"/>
        <v>0.18500000000000005</v>
      </c>
      <c r="G47">
        <f t="shared" si="9"/>
        <v>-1.9000000000000017E-2</v>
      </c>
      <c r="H47">
        <f t="shared" si="10"/>
        <v>0.20400000000000001</v>
      </c>
      <c r="I47">
        <f t="shared" si="11"/>
        <v>-7.5999999999999956E-2</v>
      </c>
      <c r="J47">
        <f t="shared" si="12"/>
        <v>-0.31</v>
      </c>
      <c r="K47">
        <f t="shared" si="13"/>
        <v>-0.183</v>
      </c>
      <c r="L47">
        <f t="shared" si="14"/>
        <v>-0.33400000000000002</v>
      </c>
      <c r="M47">
        <f t="shared" si="15"/>
        <v>0.30600000000000005</v>
      </c>
      <c r="N47">
        <f t="shared" si="16"/>
        <v>-0.21700000000000003</v>
      </c>
      <c r="O47">
        <f t="shared" si="17"/>
        <v>0.15700000000000003</v>
      </c>
      <c r="P47">
        <f t="shared" si="18"/>
        <v>0.27800000000000002</v>
      </c>
      <c r="Q47">
        <f t="shared" si="19"/>
        <v>0.76700000000000002</v>
      </c>
      <c r="R47">
        <f t="shared" si="20"/>
        <v>0.49799999999999994</v>
      </c>
      <c r="S47">
        <f t="shared" si="21"/>
        <v>-0.374</v>
      </c>
      <c r="T47">
        <f t="shared" si="22"/>
        <v>-0.17799999999999994</v>
      </c>
      <c r="U47">
        <f t="shared" si="23"/>
        <v>0.34900000000000003</v>
      </c>
      <c r="V47">
        <f t="shared" si="24"/>
        <v>4.7000000000000014E-2</v>
      </c>
    </row>
    <row r="48" spans="1:22" x14ac:dyDescent="0.35">
      <c r="A48">
        <v>0.95000067773134989</v>
      </c>
      <c r="B48">
        <f t="shared" si="4"/>
        <v>-0.24299999999999999</v>
      </c>
      <c r="C48">
        <f t="shared" si="5"/>
        <v>-0.18100000000000002</v>
      </c>
      <c r="D48">
        <f t="shared" si="6"/>
        <v>0.13099999999999998</v>
      </c>
      <c r="E48">
        <f t="shared" si="7"/>
        <v>0.10499999999999998</v>
      </c>
      <c r="F48">
        <f t="shared" si="8"/>
        <v>4.9000000000000044E-2</v>
      </c>
      <c r="G48">
        <f t="shared" si="9"/>
        <v>-0.14200000000000002</v>
      </c>
      <c r="H48">
        <f t="shared" si="10"/>
        <v>0.11299999999999993</v>
      </c>
      <c r="I48">
        <f t="shared" si="11"/>
        <v>-0.16899999999999998</v>
      </c>
      <c r="J48">
        <f t="shared" si="12"/>
        <v>-0.38600000000000001</v>
      </c>
      <c r="K48">
        <f t="shared" si="13"/>
        <v>-0.28300000000000003</v>
      </c>
      <c r="L48">
        <f t="shared" si="14"/>
        <v>-0.45700000000000002</v>
      </c>
      <c r="M48">
        <f t="shared" si="15"/>
        <v>0.2420000000000001</v>
      </c>
      <c r="N48">
        <f t="shared" si="16"/>
        <v>-0.26</v>
      </c>
      <c r="O48">
        <f t="shared" si="17"/>
        <v>-2.4000000000000021E-2</v>
      </c>
      <c r="P48">
        <f t="shared" si="18"/>
        <v>0.21900000000000003</v>
      </c>
      <c r="Q48">
        <f t="shared" si="19"/>
        <v>0.68400000000000005</v>
      </c>
      <c r="R48">
        <f t="shared" si="20"/>
        <v>0.56400000000000006</v>
      </c>
      <c r="S48">
        <f t="shared" si="21"/>
        <v>-0.53600000000000003</v>
      </c>
      <c r="T48">
        <f t="shared" si="22"/>
        <v>-0.36199999999999993</v>
      </c>
      <c r="U48">
        <f t="shared" si="23"/>
        <v>0.27499999999999997</v>
      </c>
      <c r="V48">
        <f t="shared" si="24"/>
        <v>-4.9263157894736842E-2</v>
      </c>
    </row>
    <row r="49" spans="1:22" x14ac:dyDescent="0.35">
      <c r="A49">
        <v>1</v>
      </c>
      <c r="B49">
        <f t="shared" si="4"/>
        <v>-0.32199999999999995</v>
      </c>
      <c r="C49">
        <f t="shared" si="5"/>
        <v>-0.22000000000000003</v>
      </c>
      <c r="D49">
        <f t="shared" si="6"/>
        <v>-2.1999999999999992E-2</v>
      </c>
      <c r="E49">
        <f t="shared" si="7"/>
        <v>-1.100000000000001E-2</v>
      </c>
      <c r="F49">
        <f t="shared" si="8"/>
        <v>-4.6000000000000041E-2</v>
      </c>
      <c r="G49">
        <f t="shared" si="9"/>
        <v>-0.21800000000000003</v>
      </c>
      <c r="H49">
        <f t="shared" si="10"/>
        <v>2.0999999999999963E-2</v>
      </c>
      <c r="I49">
        <f t="shared" si="11"/>
        <v>-0.24899999999999997</v>
      </c>
      <c r="J49">
        <f t="shared" si="12"/>
        <v>-0.442</v>
      </c>
      <c r="K49">
        <f t="shared" si="13"/>
        <v>-0.35699999999999998</v>
      </c>
      <c r="L49">
        <f t="shared" si="14"/>
        <v>-0.55700000000000005</v>
      </c>
      <c r="M49">
        <f t="shared" si="15"/>
        <v>0.17800000000000005</v>
      </c>
      <c r="N49">
        <f t="shared" si="16"/>
        <v>-0.29600000000000004</v>
      </c>
      <c r="O49">
        <f t="shared" si="17"/>
        <v>-0.19700000000000001</v>
      </c>
      <c r="P49">
        <f t="shared" si="18"/>
        <v>0.17399999999999999</v>
      </c>
      <c r="Q49">
        <f t="shared" si="19"/>
        <v>0.57900000000000007</v>
      </c>
      <c r="R49">
        <f t="shared" si="20"/>
        <v>0.55000000000000004</v>
      </c>
      <c r="S49">
        <f t="shared" si="21"/>
        <v>-0.66900000000000004</v>
      </c>
      <c r="T49">
        <f t="shared" si="22"/>
        <v>-0.52199999999999991</v>
      </c>
      <c r="U49">
        <f t="shared" si="23"/>
        <v>0.19900000000000001</v>
      </c>
      <c r="V49">
        <f t="shared" si="24"/>
        <v>-0.13821052631578948</v>
      </c>
    </row>
    <row r="50" spans="1:22" x14ac:dyDescent="0.35">
      <c r="B50" t="s">
        <v>11</v>
      </c>
    </row>
    <row r="51" spans="1:22" x14ac:dyDescent="0.35">
      <c r="A51" t="s">
        <v>6</v>
      </c>
      <c r="B51" t="s">
        <v>34</v>
      </c>
      <c r="C51" t="s">
        <v>35</v>
      </c>
      <c r="D51" t="s">
        <v>36</v>
      </c>
      <c r="E51" t="s">
        <v>37</v>
      </c>
      <c r="F51" t="s">
        <v>38</v>
      </c>
      <c r="G51" t="s">
        <v>39</v>
      </c>
      <c r="H51" t="s">
        <v>40</v>
      </c>
      <c r="I51" t="s">
        <v>41</v>
      </c>
      <c r="J51" t="s">
        <v>42</v>
      </c>
      <c r="K51" t="s">
        <v>43</v>
      </c>
      <c r="L51" t="s">
        <v>44</v>
      </c>
      <c r="M51" t="s">
        <v>45</v>
      </c>
      <c r="N51" t="s">
        <v>46</v>
      </c>
      <c r="O51" t="s">
        <v>47</v>
      </c>
      <c r="P51" t="s">
        <v>48</v>
      </c>
      <c r="Q51" t="s">
        <v>49</v>
      </c>
      <c r="R51" t="s">
        <v>50</v>
      </c>
      <c r="S51" t="s">
        <v>52</v>
      </c>
      <c r="T51" t="s">
        <v>51</v>
      </c>
      <c r="U51" t="s">
        <v>33</v>
      </c>
      <c r="V51" t="s">
        <v>14</v>
      </c>
    </row>
    <row r="52" spans="1:22" x14ac:dyDescent="0.35">
      <c r="A52">
        <v>0</v>
      </c>
    </row>
    <row r="53" spans="1:22" x14ac:dyDescent="0.35">
      <c r="A53">
        <v>5.0000554507467987E-2</v>
      </c>
      <c r="B53" s="1">
        <v>0.58000000000000052</v>
      </c>
      <c r="C53" s="1">
        <v>2.42</v>
      </c>
      <c r="D53" s="1">
        <v>0.47999999999999987</v>
      </c>
      <c r="E53" s="1">
        <v>0.7999999999999996</v>
      </c>
      <c r="F53" s="1">
        <v>0.64000000000000057</v>
      </c>
      <c r="G53" s="1">
        <v>1.6799999999999993</v>
      </c>
      <c r="H53" s="1">
        <v>1.32</v>
      </c>
      <c r="I53" s="1">
        <v>1.160000000000001</v>
      </c>
      <c r="J53" s="1">
        <v>0.10000000000000009</v>
      </c>
      <c r="K53" s="1">
        <v>0.50000000000000044</v>
      </c>
      <c r="L53" s="1">
        <v>3.1200000000000006</v>
      </c>
      <c r="M53" s="1">
        <v>1.7400000000000015</v>
      </c>
      <c r="N53" s="1">
        <v>1.9599999999999995</v>
      </c>
      <c r="O53" s="1">
        <v>6.0000000000000053E-2</v>
      </c>
      <c r="P53" s="1">
        <v>0.94000000000000028</v>
      </c>
      <c r="Q53" s="1">
        <v>0.6599999999999997</v>
      </c>
      <c r="R53" s="1">
        <v>1.4799999999999998</v>
      </c>
      <c r="S53" s="1">
        <v>2.1399999999999997</v>
      </c>
      <c r="T53" s="1">
        <v>1.3000000000000012</v>
      </c>
      <c r="U53" s="1">
        <v>1.0200000000000009</v>
      </c>
      <c r="V53">
        <f>AVERAGE(B53:T53)</f>
        <v>1.2147368421052633</v>
      </c>
    </row>
    <row r="54" spans="1:22" x14ac:dyDescent="0.35">
      <c r="A54">
        <v>9.9999876776118241E-2</v>
      </c>
      <c r="B54" s="1">
        <v>1.1199999999999988</v>
      </c>
      <c r="C54" s="1">
        <v>2.919999999999999</v>
      </c>
      <c r="D54" s="1">
        <v>0.77999999999999958</v>
      </c>
      <c r="E54" s="1">
        <v>1.8599999999999994</v>
      </c>
      <c r="F54" s="1">
        <v>0.95999999999999863</v>
      </c>
      <c r="G54" s="1">
        <v>2.8000000000000003</v>
      </c>
      <c r="H54" s="1">
        <v>1.5799999999999992</v>
      </c>
      <c r="I54" s="1">
        <v>2.2999999999999998</v>
      </c>
      <c r="J54" s="1">
        <v>1.120000000000001</v>
      </c>
      <c r="K54" s="1">
        <v>0.49999999999999822</v>
      </c>
      <c r="L54" s="1">
        <v>0.73999999999999844</v>
      </c>
      <c r="M54" s="1">
        <v>1.6399999999999992</v>
      </c>
      <c r="N54" s="1">
        <v>1.7799999999999994</v>
      </c>
      <c r="O54" s="1">
        <v>0.71999999999999953</v>
      </c>
      <c r="P54" s="1">
        <v>1.5199999999999996</v>
      </c>
      <c r="Q54" s="1">
        <v>1.1399999999999999</v>
      </c>
      <c r="R54" s="1">
        <v>2.2000000000000002</v>
      </c>
      <c r="S54" s="1">
        <v>-0.48000000000000043</v>
      </c>
      <c r="T54" s="1">
        <v>1.7799999999999994</v>
      </c>
      <c r="U54" s="1">
        <v>0.89999999999999969</v>
      </c>
      <c r="V54">
        <f t="shared" ref="V54:V72" si="25">AVERAGE(B54:T54)</f>
        <v>1.4199999999999995</v>
      </c>
    </row>
    <row r="55" spans="1:22" x14ac:dyDescent="0.35">
      <c r="A55">
        <v>0.15000043128358623</v>
      </c>
      <c r="B55" s="1">
        <v>1.9400000000000017</v>
      </c>
      <c r="C55" s="1">
        <v>2.4</v>
      </c>
      <c r="D55" s="1">
        <v>1.28</v>
      </c>
      <c r="E55" s="1">
        <v>0.84000000000000075</v>
      </c>
      <c r="F55" s="1">
        <v>0.94000000000000083</v>
      </c>
      <c r="G55" s="1">
        <v>2.9400000000000004</v>
      </c>
      <c r="H55" s="1">
        <v>0.76000000000000068</v>
      </c>
      <c r="I55" s="1">
        <v>2.44</v>
      </c>
      <c r="J55" s="1">
        <v>0.39999999999999813</v>
      </c>
      <c r="K55" s="1">
        <v>0.60000000000000053</v>
      </c>
      <c r="L55" s="1">
        <v>0.54000000000000048</v>
      </c>
      <c r="M55" s="1">
        <v>1.3200000000000012</v>
      </c>
      <c r="N55" s="1">
        <v>1.3800000000000012</v>
      </c>
      <c r="O55" s="1">
        <v>1.9600000000000006</v>
      </c>
      <c r="P55" s="1">
        <v>1.8200000000000005</v>
      </c>
      <c r="Q55" s="1">
        <v>1.28</v>
      </c>
      <c r="R55" s="1">
        <v>2.44</v>
      </c>
      <c r="S55" s="1">
        <v>0.36000000000000032</v>
      </c>
      <c r="T55" s="1">
        <v>1.160000000000001</v>
      </c>
      <c r="U55" s="1">
        <v>1.8399999999999994</v>
      </c>
      <c r="V55">
        <f t="shared" si="25"/>
        <v>1.4105263157894743</v>
      </c>
    </row>
    <row r="56" spans="1:22" x14ac:dyDescent="0.35">
      <c r="A56">
        <v>0.19999975355223648</v>
      </c>
      <c r="B56" s="1">
        <v>1.5199999999999991</v>
      </c>
      <c r="C56" s="1">
        <v>0.72000000000000064</v>
      </c>
      <c r="D56" s="1">
        <v>1.6000000000000003</v>
      </c>
      <c r="E56" s="1">
        <v>1.22</v>
      </c>
      <c r="F56" s="1">
        <v>0.74000000000000066</v>
      </c>
      <c r="G56" s="1">
        <v>2.58</v>
      </c>
      <c r="H56" s="1">
        <v>0.5600000000000005</v>
      </c>
      <c r="I56" s="1">
        <v>2.1799999999999997</v>
      </c>
      <c r="J56" s="1">
        <v>-2.0000000000000018E-2</v>
      </c>
      <c r="K56" s="1">
        <v>0.80000000000000071</v>
      </c>
      <c r="L56" s="1">
        <v>-0.32000000000000028</v>
      </c>
      <c r="M56" s="1">
        <v>0.9199999999999986</v>
      </c>
      <c r="N56" s="1">
        <v>0.83999999999999853</v>
      </c>
      <c r="O56" s="1">
        <v>2.54</v>
      </c>
      <c r="P56" s="1">
        <v>1.4000000000000001</v>
      </c>
      <c r="Q56" s="1">
        <v>0.93999999999999972</v>
      </c>
      <c r="R56" s="1">
        <v>2.9400000000000004</v>
      </c>
      <c r="S56" s="1">
        <v>0.52000000000000046</v>
      </c>
      <c r="T56" s="1">
        <v>0.28000000000000025</v>
      </c>
      <c r="U56" s="1">
        <v>1.4600000000000013</v>
      </c>
      <c r="V56">
        <f t="shared" si="25"/>
        <v>1.1557894736842105</v>
      </c>
    </row>
    <row r="57" spans="1:22" x14ac:dyDescent="0.35">
      <c r="A57">
        <v>0.25000030805970447</v>
      </c>
      <c r="B57" s="1">
        <v>1.6799999999999993</v>
      </c>
      <c r="C57" s="1">
        <v>0.9000000000000008</v>
      </c>
      <c r="D57" s="1">
        <v>1.6400000000000003</v>
      </c>
      <c r="E57" s="1">
        <v>1.9399999999999995</v>
      </c>
      <c r="F57" s="1">
        <v>0.87999999999999856</v>
      </c>
      <c r="G57" s="1">
        <v>1.2999999999999989</v>
      </c>
      <c r="H57" s="1">
        <v>8.0000000000000071E-2</v>
      </c>
      <c r="I57" s="1">
        <v>1.2000000000000011</v>
      </c>
      <c r="J57" s="1">
        <v>0.10000000000000009</v>
      </c>
      <c r="K57" s="1">
        <v>0.74000000000000066</v>
      </c>
      <c r="L57" s="1">
        <v>0.18000000000000016</v>
      </c>
      <c r="M57" s="1">
        <v>0.40000000000000036</v>
      </c>
      <c r="N57" s="1">
        <v>-7.9999999999997851E-2</v>
      </c>
      <c r="O57" s="1">
        <v>1.9799999999999995</v>
      </c>
      <c r="P57" s="1">
        <v>2.1599999999999997</v>
      </c>
      <c r="Q57" s="1">
        <v>1.5400000000000003</v>
      </c>
      <c r="R57" s="1">
        <v>2.4</v>
      </c>
      <c r="S57" s="1">
        <v>0.12000000000000011</v>
      </c>
      <c r="T57" s="1">
        <v>-0.14000000000000012</v>
      </c>
      <c r="U57" s="1">
        <v>6.0000000000000053E-2</v>
      </c>
      <c r="V57">
        <f t="shared" si="25"/>
        <v>1.0010526315789474</v>
      </c>
    </row>
    <row r="58" spans="1:22" x14ac:dyDescent="0.35">
      <c r="A58">
        <v>0.29999963032835469</v>
      </c>
      <c r="B58" s="1">
        <v>1.5600000000000014</v>
      </c>
      <c r="C58" s="1">
        <v>0.10000000000000009</v>
      </c>
      <c r="D58" s="1">
        <v>1.6599999999999993</v>
      </c>
      <c r="E58" s="1">
        <v>1.4000000000000012</v>
      </c>
      <c r="F58" s="1">
        <v>1.120000000000001</v>
      </c>
      <c r="G58" s="1">
        <v>0.50000000000000044</v>
      </c>
      <c r="H58" s="1">
        <v>1.419999999999999</v>
      </c>
      <c r="I58" s="1">
        <v>0.49999999999999822</v>
      </c>
      <c r="J58" s="1">
        <v>0.76000000000000068</v>
      </c>
      <c r="K58" s="1">
        <v>0.21999999999999797</v>
      </c>
      <c r="L58" s="1">
        <v>2.0000000000000018E-2</v>
      </c>
      <c r="M58" s="1">
        <v>0.12000000000000011</v>
      </c>
      <c r="N58" s="1">
        <v>7.9999999999997851E-2</v>
      </c>
      <c r="O58" s="1">
        <v>1.379999999999999</v>
      </c>
      <c r="P58" s="1">
        <v>3.2000000000000006</v>
      </c>
      <c r="Q58" s="1">
        <v>2.0000000000000004</v>
      </c>
      <c r="R58" s="1">
        <v>1.4399999999999991</v>
      </c>
      <c r="S58" s="1">
        <v>0.62000000000000055</v>
      </c>
      <c r="T58" s="1">
        <v>-0.2200000000000002</v>
      </c>
      <c r="U58" s="1">
        <v>0.27999999999999803</v>
      </c>
      <c r="V58">
        <f t="shared" si="25"/>
        <v>0.94105263157894747</v>
      </c>
    </row>
    <row r="59" spans="1:22" x14ac:dyDescent="0.35">
      <c r="A59">
        <v>0.35000018483582268</v>
      </c>
      <c r="B59" s="1">
        <v>-0.2200000000000002</v>
      </c>
      <c r="C59" s="1">
        <v>-0.70000000000000062</v>
      </c>
      <c r="D59" s="1">
        <v>1.9999999999999996</v>
      </c>
      <c r="E59" s="1">
        <v>0.75999999999999845</v>
      </c>
      <c r="F59" s="1">
        <v>0.26000000000000023</v>
      </c>
      <c r="G59" s="1">
        <v>0.30000000000000027</v>
      </c>
      <c r="H59" s="1">
        <v>1.1999999999999988</v>
      </c>
      <c r="I59" s="1">
        <v>0.32000000000000028</v>
      </c>
      <c r="J59" s="1">
        <v>0.28000000000000025</v>
      </c>
      <c r="K59" s="1">
        <v>0.30000000000000027</v>
      </c>
      <c r="L59" s="1">
        <v>0.3400000000000003</v>
      </c>
      <c r="M59" s="1">
        <v>-8.0000000000000071E-2</v>
      </c>
      <c r="N59" s="1">
        <v>0.14000000000000012</v>
      </c>
      <c r="O59" s="1">
        <v>0.38000000000000034</v>
      </c>
      <c r="P59" s="1">
        <v>2.2799999999999998</v>
      </c>
      <c r="Q59" s="1">
        <v>1.5800000000000003</v>
      </c>
      <c r="R59" s="1">
        <v>0.6800000000000006</v>
      </c>
      <c r="S59" s="1">
        <v>0.46000000000000041</v>
      </c>
      <c r="T59" s="1">
        <v>-0.46000000000000041</v>
      </c>
      <c r="U59" s="1">
        <v>0.50000000000000044</v>
      </c>
      <c r="V59">
        <f t="shared" si="25"/>
        <v>0.51684210526315788</v>
      </c>
    </row>
    <row r="60" spans="1:22" x14ac:dyDescent="0.35">
      <c r="A60">
        <v>0.40000073934329067</v>
      </c>
      <c r="B60" s="1">
        <v>-0.88000000000000078</v>
      </c>
      <c r="C60" s="1">
        <v>-0.58000000000000052</v>
      </c>
      <c r="D60" s="1">
        <v>1.0400000000000009</v>
      </c>
      <c r="E60" s="1">
        <v>0.30000000000000027</v>
      </c>
      <c r="F60" s="1">
        <v>-0.24000000000000021</v>
      </c>
      <c r="G60" s="1">
        <v>-2.0000000000000018E-2</v>
      </c>
      <c r="H60" s="1">
        <v>1.5600000000000014</v>
      </c>
      <c r="I60" s="1">
        <v>-0.89999999999999858</v>
      </c>
      <c r="J60" s="1">
        <v>-0.54000000000000048</v>
      </c>
      <c r="K60" s="1">
        <v>0.2200000000000002</v>
      </c>
      <c r="L60" s="1">
        <v>-1.0200000000000009</v>
      </c>
      <c r="M60" s="1">
        <v>-0.30000000000000027</v>
      </c>
      <c r="N60" s="1">
        <v>-0.21999999999999797</v>
      </c>
      <c r="O60" s="1">
        <v>0</v>
      </c>
      <c r="P60" s="1">
        <v>1.9799999999999995</v>
      </c>
      <c r="Q60" s="1">
        <v>-0.50000000000000044</v>
      </c>
      <c r="R60" s="1">
        <v>-4.0000000000000036E-2</v>
      </c>
      <c r="S60" s="1">
        <v>-0.48000000000000043</v>
      </c>
      <c r="T60" s="1">
        <v>-0.96000000000000085</v>
      </c>
      <c r="U60" s="1">
        <v>1.5200000000000014</v>
      </c>
      <c r="V60">
        <f t="shared" si="25"/>
        <v>-8.3157894736842056E-2</v>
      </c>
    </row>
    <row r="61" spans="1:22" x14ac:dyDescent="0.35">
      <c r="A61">
        <v>0.45000006161194095</v>
      </c>
      <c r="B61" s="1">
        <v>-0.95999999999999863</v>
      </c>
      <c r="C61" s="1">
        <v>-0.28000000000000025</v>
      </c>
      <c r="D61" s="1">
        <v>0.88000000000000078</v>
      </c>
      <c r="E61" s="1">
        <v>0.44000000000000039</v>
      </c>
      <c r="F61" s="1">
        <v>0.74000000000000066</v>
      </c>
      <c r="G61" s="1">
        <v>-0.86000000000000076</v>
      </c>
      <c r="H61" s="1">
        <v>0.82000000000000073</v>
      </c>
      <c r="I61" s="1">
        <v>-1.2200000000000011</v>
      </c>
      <c r="J61" s="1">
        <v>-0.70000000000000062</v>
      </c>
      <c r="K61" s="1">
        <v>0.36000000000000032</v>
      </c>
      <c r="L61" s="1">
        <v>0.38000000000000034</v>
      </c>
      <c r="M61" s="1">
        <v>-0.50000000000000044</v>
      </c>
      <c r="N61" s="1">
        <v>-0.42000000000000037</v>
      </c>
      <c r="O61" s="1">
        <v>0.40000000000000036</v>
      </c>
      <c r="P61" s="1">
        <v>1.0199999999999987</v>
      </c>
      <c r="Q61" s="1">
        <v>0.16000000000000014</v>
      </c>
      <c r="R61" s="1">
        <v>0.94000000000000083</v>
      </c>
      <c r="S61" s="1">
        <v>-0.3400000000000003</v>
      </c>
      <c r="T61" s="1">
        <v>-1.0399999999999987</v>
      </c>
      <c r="U61" s="1">
        <v>1.1399999999999988</v>
      </c>
      <c r="V61">
        <f t="shared" si="25"/>
        <v>-9.4736842105262072E-3</v>
      </c>
    </row>
    <row r="62" spans="1:22" x14ac:dyDescent="0.35">
      <c r="A62">
        <v>0.50000061611940894</v>
      </c>
      <c r="B62" s="1">
        <v>-0.46000000000000041</v>
      </c>
      <c r="C62" s="1">
        <v>1.3800000000000012</v>
      </c>
      <c r="D62" s="1">
        <v>1.0799999999999987</v>
      </c>
      <c r="E62" s="1">
        <v>0.26000000000000023</v>
      </c>
      <c r="F62" s="1">
        <v>0.26000000000000023</v>
      </c>
      <c r="G62" s="1">
        <v>-0.61999999999999833</v>
      </c>
      <c r="H62" s="1">
        <v>0.15999999999999792</v>
      </c>
      <c r="I62" s="1">
        <v>-0.86000000000000076</v>
      </c>
      <c r="J62" s="1">
        <v>-0.37999999999999812</v>
      </c>
      <c r="K62" s="1">
        <v>6.0000000000000053E-2</v>
      </c>
      <c r="L62" s="1">
        <v>0.26000000000000023</v>
      </c>
      <c r="M62" s="1">
        <v>-0.28000000000000025</v>
      </c>
      <c r="N62" s="1">
        <v>-0.32000000000000028</v>
      </c>
      <c r="O62" s="1">
        <v>0.48000000000000043</v>
      </c>
      <c r="P62" s="1">
        <v>-0.21999999999999797</v>
      </c>
      <c r="Q62" s="1">
        <v>1.0999999999999988</v>
      </c>
      <c r="R62" s="1">
        <v>1.339999999999999</v>
      </c>
      <c r="S62" s="1">
        <v>1.5199999999999991</v>
      </c>
      <c r="T62" s="1">
        <v>-1.120000000000001</v>
      </c>
      <c r="U62" s="1">
        <v>1.3800000000000012</v>
      </c>
      <c r="V62">
        <f t="shared" si="25"/>
        <v>0.19157894736842099</v>
      </c>
    </row>
    <row r="63" spans="1:22" x14ac:dyDescent="0.35">
      <c r="A63">
        <v>0.54999993838805916</v>
      </c>
      <c r="B63" s="1">
        <v>-0.72000000000000064</v>
      </c>
      <c r="C63" s="1">
        <v>0.57999999999999829</v>
      </c>
      <c r="D63" s="1">
        <v>1.2200000000000011</v>
      </c>
      <c r="E63" s="1">
        <v>8.0000000000000071E-2</v>
      </c>
      <c r="F63" s="1">
        <v>-0.20000000000000018</v>
      </c>
      <c r="G63" s="1">
        <v>-0.10000000000000009</v>
      </c>
      <c r="H63" s="1">
        <v>2.0000000000000018E-2</v>
      </c>
      <c r="I63" s="1">
        <v>-0.2200000000000002</v>
      </c>
      <c r="J63" s="1">
        <v>-0.46000000000000041</v>
      </c>
      <c r="K63" s="1">
        <v>-0.46000000000000041</v>
      </c>
      <c r="L63" s="1">
        <v>-0.48000000000000043</v>
      </c>
      <c r="M63" s="1">
        <v>0.30000000000000027</v>
      </c>
      <c r="N63" s="1">
        <v>-0.80000000000000071</v>
      </c>
      <c r="O63" s="1">
        <v>0.2200000000000002</v>
      </c>
      <c r="P63" s="1">
        <v>-3.2800000000000007</v>
      </c>
      <c r="Q63" s="1">
        <v>1.3200000000000012</v>
      </c>
      <c r="R63" s="1">
        <v>0.84000000000000075</v>
      </c>
      <c r="S63" s="1">
        <v>0.5600000000000005</v>
      </c>
      <c r="T63" s="1">
        <v>4.0000000000000036E-2</v>
      </c>
      <c r="U63" s="1">
        <v>1.2799999999999989</v>
      </c>
      <c r="V63">
        <f t="shared" si="25"/>
        <v>-8.1052631578947459E-2</v>
      </c>
    </row>
    <row r="64" spans="1:22" x14ac:dyDescent="0.35">
      <c r="A64">
        <v>0.60000049289552715</v>
      </c>
      <c r="B64" s="1">
        <v>-1.6599999999999993</v>
      </c>
      <c r="C64" s="1">
        <v>-1.2999999999999989</v>
      </c>
      <c r="D64" s="1">
        <v>0.38000000000000034</v>
      </c>
      <c r="E64" s="1">
        <v>-2.0000000000000018E-2</v>
      </c>
      <c r="F64" s="1">
        <v>-0.24000000000000021</v>
      </c>
      <c r="G64" s="1">
        <v>-0.98000000000000087</v>
      </c>
      <c r="H64" s="1">
        <v>-0.19999999999999796</v>
      </c>
      <c r="I64" s="1">
        <v>0.46000000000000041</v>
      </c>
      <c r="J64" s="1">
        <v>-0.98000000000000087</v>
      </c>
      <c r="K64" s="1">
        <v>-0.46000000000000041</v>
      </c>
      <c r="L64" s="1">
        <v>-0.87999999999999856</v>
      </c>
      <c r="M64" s="1">
        <v>0.54000000000000048</v>
      </c>
      <c r="N64" s="1">
        <v>-0.94000000000000083</v>
      </c>
      <c r="O64" s="1">
        <v>-0.42000000000000037</v>
      </c>
      <c r="P64" s="1">
        <v>-2.2599999999999998</v>
      </c>
      <c r="Q64" s="1">
        <v>1.8799999999999994</v>
      </c>
      <c r="R64" s="1">
        <v>-0.32000000000000028</v>
      </c>
      <c r="S64" s="1">
        <v>-0.66000000000000059</v>
      </c>
      <c r="T64" s="1">
        <v>0.9000000000000008</v>
      </c>
      <c r="U64" s="1">
        <v>0.82000000000000073</v>
      </c>
      <c r="V64">
        <f t="shared" si="25"/>
        <v>-0.37684210526315781</v>
      </c>
    </row>
    <row r="65" spans="1:22" x14ac:dyDescent="0.35">
      <c r="A65">
        <v>0.64999981516417737</v>
      </c>
      <c r="B65" s="1">
        <v>4.0000000000000036E-2</v>
      </c>
      <c r="C65" s="1">
        <v>-2.34</v>
      </c>
      <c r="D65" s="1">
        <v>-0.2200000000000002</v>
      </c>
      <c r="E65" s="1">
        <v>-0.40000000000000036</v>
      </c>
      <c r="F65" s="1">
        <v>0.2200000000000002</v>
      </c>
      <c r="G65" s="1">
        <v>-0.60000000000000053</v>
      </c>
      <c r="H65" s="1">
        <v>-0.82000000000000073</v>
      </c>
      <c r="I65" s="1">
        <v>-0.52000000000000046</v>
      </c>
      <c r="J65" s="1">
        <v>-0.66000000000000059</v>
      </c>
      <c r="K65" s="1">
        <v>-0.39999999999999813</v>
      </c>
      <c r="L65" s="1">
        <v>-0.94000000000000083</v>
      </c>
      <c r="M65" s="1">
        <v>0.50000000000000044</v>
      </c>
      <c r="N65" s="1">
        <v>-1.1799999999999988</v>
      </c>
      <c r="O65" s="1">
        <v>8.0000000000000071E-2</v>
      </c>
      <c r="P65" s="1">
        <v>-1.160000000000001</v>
      </c>
      <c r="Q65" s="1">
        <v>2.0399999999999996</v>
      </c>
      <c r="R65" s="1">
        <v>-1.3000000000000012</v>
      </c>
      <c r="S65" s="1">
        <v>-1.7799999999999994</v>
      </c>
      <c r="T65" s="1">
        <v>-4.0000000000000036E-2</v>
      </c>
      <c r="U65" s="1">
        <v>0.62000000000000055</v>
      </c>
      <c r="V65">
        <f t="shared" si="25"/>
        <v>-0.49894736842105286</v>
      </c>
    </row>
    <row r="66" spans="1:22" x14ac:dyDescent="0.35">
      <c r="A66">
        <v>0.70000036967164536</v>
      </c>
      <c r="B66" s="1">
        <v>-0.5600000000000005</v>
      </c>
      <c r="C66" s="1">
        <v>-2.0799999999999996</v>
      </c>
      <c r="D66" s="1">
        <v>-0.84000000000000075</v>
      </c>
      <c r="E66" s="1">
        <v>6.0000000000000053E-2</v>
      </c>
      <c r="F66" s="1">
        <v>0.59999999999999831</v>
      </c>
      <c r="G66" s="1">
        <v>-1.4799999999999991</v>
      </c>
      <c r="H66" s="1">
        <v>-0.32000000000000028</v>
      </c>
      <c r="I66" s="1">
        <v>-2.1599999999999997</v>
      </c>
      <c r="J66" s="1">
        <v>-0.43999999999999817</v>
      </c>
      <c r="K66" s="1">
        <v>-0.88000000000000078</v>
      </c>
      <c r="L66" s="1">
        <v>-1.120000000000001</v>
      </c>
      <c r="M66" s="1">
        <v>0.44000000000000039</v>
      </c>
      <c r="N66" s="1">
        <v>-1.339999999999999</v>
      </c>
      <c r="O66" s="1">
        <v>0.10000000000000009</v>
      </c>
      <c r="P66" s="1">
        <v>-8.0000000000000071E-2</v>
      </c>
      <c r="Q66" s="1">
        <v>1.7200000000000015</v>
      </c>
      <c r="R66" s="1">
        <v>-1.6199999999999992</v>
      </c>
      <c r="S66" s="1">
        <v>-1.8999999999999995</v>
      </c>
      <c r="T66" s="1">
        <v>-0.72000000000000064</v>
      </c>
      <c r="U66" s="1">
        <v>-4.0000000000000036E-2</v>
      </c>
      <c r="V66">
        <f t="shared" si="25"/>
        <v>-0.66421052631578947</v>
      </c>
    </row>
    <row r="67" spans="1:22" x14ac:dyDescent="0.35">
      <c r="A67">
        <v>0.75000092417911335</v>
      </c>
      <c r="B67" s="1">
        <v>-2.5</v>
      </c>
      <c r="C67" s="1">
        <v>-1.5600000000000003</v>
      </c>
      <c r="D67" s="1">
        <v>-1.2999999999999989</v>
      </c>
      <c r="E67" s="1">
        <v>-0.52000000000000046</v>
      </c>
      <c r="F67" s="1">
        <v>0.58000000000000052</v>
      </c>
      <c r="G67" s="1">
        <v>-1.180000000000001</v>
      </c>
      <c r="H67" s="1">
        <v>-0.28000000000000025</v>
      </c>
      <c r="I67" s="1">
        <v>-1.419999999999999</v>
      </c>
      <c r="J67" s="1">
        <v>-1.3000000000000012</v>
      </c>
      <c r="K67" s="1">
        <v>-0.94000000000000083</v>
      </c>
      <c r="L67" s="1">
        <v>-1.4999999999999991</v>
      </c>
      <c r="M67" s="1">
        <v>0.46000000000000041</v>
      </c>
      <c r="N67" s="1">
        <v>-1.8800000000000017</v>
      </c>
      <c r="O67" s="1">
        <v>-0.18000000000000016</v>
      </c>
      <c r="P67" s="1">
        <v>0.28000000000000025</v>
      </c>
      <c r="Q67" s="1">
        <v>0.67999999999999838</v>
      </c>
      <c r="R67" s="1">
        <v>-1.180000000000001</v>
      </c>
      <c r="S67" s="1">
        <v>-1.3000000000000012</v>
      </c>
      <c r="T67" s="1">
        <v>-0.2200000000000002</v>
      </c>
      <c r="U67" s="1">
        <v>-0.30000000000000027</v>
      </c>
      <c r="V67">
        <f t="shared" si="25"/>
        <v>-0.80315789473684251</v>
      </c>
    </row>
    <row r="68" spans="1:22" x14ac:dyDescent="0.35">
      <c r="A68">
        <v>0.80000024644776357</v>
      </c>
      <c r="B68" s="1">
        <v>-1.6200000000000003</v>
      </c>
      <c r="C68" s="1">
        <v>-1.3</v>
      </c>
      <c r="D68" s="1">
        <v>-1.5000000000000013</v>
      </c>
      <c r="E68" s="1">
        <v>-1.1799999999999988</v>
      </c>
      <c r="F68" s="1">
        <v>-0.24000000000000021</v>
      </c>
      <c r="G68" s="1">
        <v>-1.419999999999999</v>
      </c>
      <c r="H68" s="1">
        <v>-0.48000000000000043</v>
      </c>
      <c r="I68" s="1">
        <v>-0.96000000000000085</v>
      </c>
      <c r="J68" s="1">
        <v>-1.22</v>
      </c>
      <c r="K68" s="1">
        <v>-1.379999999999999</v>
      </c>
      <c r="L68" s="1">
        <v>-1.5399999999999991</v>
      </c>
      <c r="M68" s="1">
        <v>-2.0000000000000018E-2</v>
      </c>
      <c r="N68" s="1">
        <v>-1.6599999999999993</v>
      </c>
      <c r="O68" s="1">
        <v>-0.78000000000000069</v>
      </c>
      <c r="P68" s="1">
        <v>-0.58000000000000052</v>
      </c>
      <c r="Q68" s="1">
        <v>0.46000000000000041</v>
      </c>
      <c r="R68" s="1">
        <v>-1.5599999999999992</v>
      </c>
      <c r="S68" s="1">
        <v>-1.419999999999999</v>
      </c>
      <c r="T68" s="1">
        <v>-0.48000000000000043</v>
      </c>
      <c r="U68" s="1">
        <v>-1.2800000000000011</v>
      </c>
      <c r="V68">
        <f t="shared" si="25"/>
        <v>-0.99368421052631573</v>
      </c>
    </row>
    <row r="69" spans="1:22" x14ac:dyDescent="0.35">
      <c r="A69">
        <v>0.85000080095523156</v>
      </c>
      <c r="B69" s="1">
        <v>-0.97999999999999976</v>
      </c>
      <c r="C69" s="1">
        <v>-1.5800000000000003</v>
      </c>
      <c r="D69" s="1">
        <v>-1.8999999999999995</v>
      </c>
      <c r="E69" s="1">
        <v>-1.6800000000000015</v>
      </c>
      <c r="F69" s="1">
        <v>-1.5799999999999992</v>
      </c>
      <c r="G69" s="1">
        <v>-1.9400000000000006</v>
      </c>
      <c r="H69" s="1">
        <v>-1.4999999999999991</v>
      </c>
      <c r="I69" s="1">
        <v>-1.7399999999999993</v>
      </c>
      <c r="J69" s="1">
        <v>-0.73999999999999955</v>
      </c>
      <c r="K69" s="1">
        <v>-1.5200000000000002</v>
      </c>
      <c r="L69" s="1">
        <v>-2.2000000000000006</v>
      </c>
      <c r="M69" s="1">
        <v>-0.38000000000000034</v>
      </c>
      <c r="N69" s="1">
        <v>-0.97999999999999976</v>
      </c>
      <c r="O69" s="1">
        <v>-2.48</v>
      </c>
      <c r="P69" s="1">
        <v>-1.9199999999999995</v>
      </c>
      <c r="Q69" s="1">
        <v>-1.0799999999999987</v>
      </c>
      <c r="R69" s="1">
        <v>-0.96000000000000085</v>
      </c>
      <c r="S69" s="1">
        <v>-2.0999999999999996</v>
      </c>
      <c r="T69" s="1">
        <v>-1.2599999999999989</v>
      </c>
      <c r="U69" s="1">
        <v>-2.2799999999999998</v>
      </c>
      <c r="V69">
        <f t="shared" si="25"/>
        <v>-1.5010526315789472</v>
      </c>
    </row>
    <row r="70" spans="1:22" x14ac:dyDescent="0.35">
      <c r="A70">
        <v>0.9000001232238819</v>
      </c>
      <c r="B70" s="1">
        <v>-1.1599999999999999</v>
      </c>
      <c r="C70" s="1">
        <v>-2.06</v>
      </c>
      <c r="D70" s="1">
        <v>-2.9800000000000004</v>
      </c>
      <c r="E70" s="1">
        <v>-2.0399999999999996</v>
      </c>
      <c r="F70" s="1">
        <v>-1.7399999999999993</v>
      </c>
      <c r="G70" s="1">
        <v>-3.2799999999999994</v>
      </c>
      <c r="H70" s="1">
        <v>-1.7999999999999994</v>
      </c>
      <c r="I70" s="1">
        <v>-2.0799999999999996</v>
      </c>
      <c r="J70" s="1">
        <v>-1.5200000000000002</v>
      </c>
      <c r="K70" s="1">
        <v>-1.9199999999999995</v>
      </c>
      <c r="L70" s="1">
        <v>-2.2599999999999998</v>
      </c>
      <c r="M70" s="1">
        <v>-0.70000000000000062</v>
      </c>
      <c r="N70" s="1">
        <v>-0.70000000000000062</v>
      </c>
      <c r="O70" s="1">
        <v>-3.2999999999999985</v>
      </c>
      <c r="P70" s="1">
        <v>-1.5399999999999991</v>
      </c>
      <c r="Q70" s="1">
        <v>-1.5800000000000014</v>
      </c>
      <c r="R70" s="1">
        <v>0.24000000000000021</v>
      </c>
      <c r="S70" s="1">
        <v>-3.3200000000000007</v>
      </c>
      <c r="T70" s="1">
        <v>-2.36</v>
      </c>
      <c r="U70" s="1">
        <v>-1.9399999999999995</v>
      </c>
      <c r="V70">
        <f t="shared" si="25"/>
        <v>-1.8999999999999997</v>
      </c>
    </row>
    <row r="71" spans="1:22" x14ac:dyDescent="0.35">
      <c r="A71">
        <v>0.95000067773134989</v>
      </c>
      <c r="B71" s="1">
        <v>-1.5800000000000003</v>
      </c>
      <c r="C71" s="1">
        <v>-1.26</v>
      </c>
      <c r="D71" s="1">
        <v>-2.68</v>
      </c>
      <c r="E71" s="1">
        <v>-2.0199999999999996</v>
      </c>
      <c r="F71" s="1">
        <v>-2.72</v>
      </c>
      <c r="G71" s="1">
        <v>-2.46</v>
      </c>
      <c r="H71" s="1">
        <v>-1.8200000000000016</v>
      </c>
      <c r="I71" s="1">
        <v>-1.8600000000000005</v>
      </c>
      <c r="J71" s="1">
        <v>-1.5200000000000002</v>
      </c>
      <c r="K71" s="1">
        <v>-2.0000000000000004</v>
      </c>
      <c r="L71" s="1">
        <v>-2.46</v>
      </c>
      <c r="M71" s="1">
        <v>-1.2799999999999989</v>
      </c>
      <c r="N71" s="1">
        <v>-0.85999999999999965</v>
      </c>
      <c r="O71" s="1">
        <v>-3.620000000000001</v>
      </c>
      <c r="P71" s="1">
        <v>-1.18</v>
      </c>
      <c r="Q71" s="1">
        <v>-1.6599999999999993</v>
      </c>
      <c r="R71" s="1">
        <v>1.3200000000000012</v>
      </c>
      <c r="S71" s="1">
        <v>-3.2399999999999993</v>
      </c>
      <c r="T71" s="1">
        <v>-3.6799999999999997</v>
      </c>
      <c r="U71" s="1">
        <v>-1.4800000000000013</v>
      </c>
      <c r="V71">
        <f t="shared" si="25"/>
        <v>-1.9252631578947368</v>
      </c>
    </row>
    <row r="72" spans="1:22" x14ac:dyDescent="0.35">
      <c r="A72">
        <v>1</v>
      </c>
      <c r="B72" s="1">
        <v>-1.5799999999999996</v>
      </c>
      <c r="C72" s="1">
        <v>-0.7799999999999998</v>
      </c>
      <c r="D72" s="1">
        <v>-3.0599999999999992</v>
      </c>
      <c r="E72" s="1">
        <v>-2.3199999999999998</v>
      </c>
      <c r="F72" s="1">
        <v>-1.9000000000000017</v>
      </c>
      <c r="G72" s="1">
        <v>-1.5200000000000002</v>
      </c>
      <c r="H72" s="1">
        <v>-1.8399999999999994</v>
      </c>
      <c r="I72" s="1">
        <v>-1.5999999999999996</v>
      </c>
      <c r="J72" s="1">
        <v>-1.1199999999999999</v>
      </c>
      <c r="K72" s="1">
        <v>-1.4799999999999995</v>
      </c>
      <c r="L72" s="1">
        <v>-2</v>
      </c>
      <c r="M72" s="1">
        <v>-1.2800000000000011</v>
      </c>
      <c r="N72" s="1">
        <v>-0.72000000000000064</v>
      </c>
      <c r="O72" s="1">
        <v>-3.4599999999999995</v>
      </c>
      <c r="P72" s="1">
        <v>-0.9000000000000008</v>
      </c>
      <c r="Q72" s="1">
        <v>-2.0999999999999996</v>
      </c>
      <c r="R72" s="1">
        <v>-0.28000000000000025</v>
      </c>
      <c r="S72" s="1">
        <v>-2.66</v>
      </c>
      <c r="T72" s="1">
        <v>-3.1999999999999997</v>
      </c>
      <c r="U72" s="1">
        <v>-1.5199999999999991</v>
      </c>
      <c r="V72">
        <f t="shared" si="25"/>
        <v>-1.7789473684210528</v>
      </c>
    </row>
    <row r="73" spans="1:22" x14ac:dyDescent="0.35">
      <c r="A73" t="s">
        <v>12</v>
      </c>
      <c r="B73" s="1">
        <f>SKEW(B52:B72)</f>
        <v>0.41731472705513112</v>
      </c>
      <c r="C73" s="1">
        <f t="shared" ref="C73:T73" si="26">SKEW(C52:C72)</f>
        <v>0.62400395334976766</v>
      </c>
      <c r="D73" s="1">
        <f t="shared" si="26"/>
        <v>-0.69579897014535019</v>
      </c>
      <c r="E73" s="1">
        <f t="shared" si="26"/>
        <v>-0.41105745005435573</v>
      </c>
      <c r="F73" s="1">
        <f t="shared" si="26"/>
        <v>-1.2246099153350465</v>
      </c>
      <c r="G73" s="1">
        <f t="shared" si="26"/>
        <v>0.42768776135489339</v>
      </c>
      <c r="H73" s="1">
        <f t="shared" si="26"/>
        <v>-0.30806581800953015</v>
      </c>
      <c r="I73" s="1">
        <f t="shared" si="26"/>
        <v>0.53697911340224069</v>
      </c>
      <c r="J73" s="1">
        <f t="shared" si="26"/>
        <v>0.39569472831186009</v>
      </c>
      <c r="K73" s="1">
        <f t="shared" si="26"/>
        <v>-0.48825220726608298</v>
      </c>
      <c r="L73" s="1">
        <f t="shared" si="26"/>
        <v>0.85620410818325388</v>
      </c>
      <c r="M73" s="1">
        <f t="shared" si="26"/>
        <v>0.13869259776881282</v>
      </c>
      <c r="N73" s="1">
        <f t="shared" si="26"/>
        <v>0.81877151664878522</v>
      </c>
      <c r="O73" s="1">
        <f t="shared" si="26"/>
        <v>-0.74510385745067087</v>
      </c>
      <c r="P73" s="1">
        <f t="shared" si="26"/>
        <v>-0.17023682165111406</v>
      </c>
      <c r="Q73" s="1">
        <f t="shared" si="26"/>
        <v>-0.91073387470779898</v>
      </c>
      <c r="R73" s="1">
        <f t="shared" si="26"/>
        <v>-4.6138309673627476E-2</v>
      </c>
      <c r="S73" s="1">
        <f t="shared" si="26"/>
        <v>-0.14985189396483758</v>
      </c>
      <c r="T73" s="1">
        <f t="shared" si="26"/>
        <v>-0.66837900292468277</v>
      </c>
      <c r="U73" s="1">
        <f t="shared" ref="U73:U74" si="27">(U25-U24)/0.05</f>
        <v>-12.668969908200284</v>
      </c>
    </row>
    <row r="74" spans="1:22" x14ac:dyDescent="0.35">
      <c r="A74" t="s">
        <v>13</v>
      </c>
      <c r="B74">
        <f>KURT(B52:B72)</f>
        <v>-0.93677645228508766</v>
      </c>
      <c r="C74">
        <f t="shared" ref="C74:T74" si="28">KURT(C52:C72)</f>
        <v>-0.66045293743567912</v>
      </c>
      <c r="D74">
        <f t="shared" si="28"/>
        <v>-0.92186348655105199</v>
      </c>
      <c r="E74">
        <f t="shared" si="28"/>
        <v>-0.7104593367070704</v>
      </c>
      <c r="F74">
        <f t="shared" si="28"/>
        <v>0.56097101504361824</v>
      </c>
      <c r="G74">
        <f t="shared" si="28"/>
        <v>-0.48883651247516902</v>
      </c>
      <c r="H74">
        <f t="shared" si="28"/>
        <v>-0.98561129101483447</v>
      </c>
      <c r="I74">
        <f t="shared" si="28"/>
        <v>-0.9146545602283056</v>
      </c>
      <c r="J74">
        <f t="shared" si="28"/>
        <v>-0.48582713605398897</v>
      </c>
      <c r="K74">
        <f t="shared" si="28"/>
        <v>-1.1578712842416645</v>
      </c>
      <c r="L74">
        <f t="shared" si="28"/>
        <v>1.6334520224208182</v>
      </c>
      <c r="M74">
        <f t="shared" si="28"/>
        <v>-0.16544687956480431</v>
      </c>
      <c r="N74">
        <f t="shared" si="28"/>
        <v>5.1541184855449007E-2</v>
      </c>
      <c r="O74">
        <f t="shared" si="28"/>
        <v>-4.0106959657846275E-3</v>
      </c>
      <c r="P74">
        <f t="shared" si="28"/>
        <v>-0.85305603701914823</v>
      </c>
      <c r="Q74">
        <f t="shared" si="28"/>
        <v>-0.36533153825584419</v>
      </c>
      <c r="R74">
        <f t="shared" si="28"/>
        <v>-1.1270324798756817</v>
      </c>
      <c r="S74">
        <f t="shared" si="28"/>
        <v>-0.64333050862202112</v>
      </c>
      <c r="T74">
        <f t="shared" si="28"/>
        <v>0.56728198455973811</v>
      </c>
      <c r="U74">
        <f t="shared" si="27"/>
        <v>-17.472053642895812</v>
      </c>
    </row>
    <row r="75" spans="1:22" x14ac:dyDescent="0.35">
      <c r="A75" t="s">
        <v>22</v>
      </c>
      <c r="B75">
        <f>SLOPE(B52:B72,$A$52:$A$72)</f>
        <v>-3.5927823795532063</v>
      </c>
      <c r="C75">
        <f t="shared" ref="C75:U75" si="29">SLOPE(C52:C72,$A$52:$A$72)</f>
        <v>-4.362705045680797</v>
      </c>
      <c r="D75">
        <f t="shared" si="29"/>
        <v>-4.8751869344440992</v>
      </c>
      <c r="E75">
        <f t="shared" si="29"/>
        <v>-4.0255630658496289</v>
      </c>
      <c r="F75">
        <f t="shared" si="29"/>
        <v>-2.9636084874249504</v>
      </c>
      <c r="G75">
        <f t="shared" si="29"/>
        <v>-5.4514274815442691</v>
      </c>
      <c r="H75">
        <f t="shared" si="29"/>
        <v>-3.4619536519260303</v>
      </c>
      <c r="I75">
        <f t="shared" si="29"/>
        <v>-4.4021047923159102</v>
      </c>
      <c r="J75">
        <f t="shared" si="29"/>
        <v>-2.1930826509563559</v>
      </c>
      <c r="K75">
        <f t="shared" si="29"/>
        <v>-2.9500744591384001</v>
      </c>
      <c r="L75">
        <f t="shared" si="29"/>
        <v>-3.9858631497280457</v>
      </c>
      <c r="M75">
        <f t="shared" si="29"/>
        <v>-2.1720292058174966</v>
      </c>
      <c r="N75">
        <f t="shared" si="29"/>
        <v>-3.0508262901999941</v>
      </c>
      <c r="O75">
        <f t="shared" si="29"/>
        <v>-5.0150367268474296</v>
      </c>
      <c r="P75">
        <f t="shared" si="29"/>
        <v>-4.1497731222665699</v>
      </c>
      <c r="Q75">
        <f t="shared" si="29"/>
        <v>-2.6150375940504138</v>
      </c>
      <c r="R75">
        <f t="shared" si="29"/>
        <v>-3.3972928841467622</v>
      </c>
      <c r="S75">
        <f t="shared" si="29"/>
        <v>-4.3088702286387264</v>
      </c>
      <c r="T75">
        <f t="shared" si="29"/>
        <v>-3.6860137560883284</v>
      </c>
      <c r="U75">
        <f t="shared" si="29"/>
        <v>-3.3584951664110774</v>
      </c>
    </row>
    <row r="76" spans="1:22" x14ac:dyDescent="0.35">
      <c r="A76" t="s">
        <v>16</v>
      </c>
    </row>
    <row r="77" spans="1:22" x14ac:dyDescent="0.35">
      <c r="A77" t="s">
        <v>6</v>
      </c>
      <c r="B77" t="s">
        <v>34</v>
      </c>
      <c r="C77" t="s">
        <v>35</v>
      </c>
      <c r="D77" t="s">
        <v>36</v>
      </c>
      <c r="E77" t="s">
        <v>37</v>
      </c>
      <c r="F77" t="s">
        <v>38</v>
      </c>
      <c r="G77" t="s">
        <v>39</v>
      </c>
      <c r="H77" t="s">
        <v>40</v>
      </c>
      <c r="I77" t="s">
        <v>41</v>
      </c>
      <c r="J77" t="s">
        <v>42</v>
      </c>
      <c r="K77" t="s">
        <v>43</v>
      </c>
      <c r="L77" t="s">
        <v>44</v>
      </c>
      <c r="M77" t="s">
        <v>45</v>
      </c>
      <c r="N77" t="s">
        <v>46</v>
      </c>
      <c r="O77" t="s">
        <v>47</v>
      </c>
      <c r="P77" t="s">
        <v>48</v>
      </c>
      <c r="Q77" t="s">
        <v>49</v>
      </c>
      <c r="R77" t="s">
        <v>50</v>
      </c>
      <c r="S77" t="s">
        <v>52</v>
      </c>
      <c r="T77" t="s">
        <v>51</v>
      </c>
      <c r="U77" t="s">
        <v>33</v>
      </c>
      <c r="V77" t="s">
        <v>14</v>
      </c>
    </row>
    <row r="78" spans="1:22" x14ac:dyDescent="0.35">
      <c r="A78">
        <v>0</v>
      </c>
      <c r="B78" t="str">
        <f t="shared" ref="B78:B98" si="30">IF(B4=MAX($B$4:$B$24),B4,"")</f>
        <v/>
      </c>
      <c r="C78" t="str">
        <f>IF(C4=MAX($C$4:$C$24),C4,"")</f>
        <v/>
      </c>
      <c r="D78" t="str">
        <f>IF(D4=MAX($D$4:$D$24),D4,"")</f>
        <v/>
      </c>
      <c r="E78" t="str">
        <f>IF(E4=MAX($E$4:$E$24),E4,"")</f>
        <v/>
      </c>
      <c r="F78" t="str">
        <f>IF(F4=MAX($F$4:$F$24),F4,"")</f>
        <v/>
      </c>
      <c r="G78" t="str">
        <f>IF(G4=MAX($G$4:$G$24),G4,"")</f>
        <v/>
      </c>
      <c r="H78" t="str">
        <f>IF(H4=MAX($H$4:$H$24),H4,"")</f>
        <v/>
      </c>
      <c r="I78" t="str">
        <f>IF(I4=MAX($I$4:$I$24),I4,"")</f>
        <v/>
      </c>
      <c r="J78" t="str">
        <f>IF(J4=MAX($J$4:$J$24),J4,"")</f>
        <v/>
      </c>
      <c r="K78" t="str">
        <f>IF(K4=MAX($K$4:$K$24),K4,"")</f>
        <v/>
      </c>
      <c r="L78" t="str">
        <f>IF(L4=MAX($L$4:$L$24),L4,"")</f>
        <v/>
      </c>
      <c r="M78" t="str">
        <f>IF(M4=MAX($M$4:$M$24),M4,"")</f>
        <v/>
      </c>
      <c r="N78" t="str">
        <f>IF(N4=MAX($N$4:$N$24),N4,"")</f>
        <v/>
      </c>
      <c r="O78" t="str">
        <f>IF(O4=MAX($O$4:$O$24),O4,"")</f>
        <v/>
      </c>
      <c r="P78" t="str">
        <f>IF(P4=MAX($P$4:$P$24),P4,"")</f>
        <v/>
      </c>
      <c r="Q78" t="str">
        <f>IF(Q4=MAX($Q$4:$Q$24),Q4,"")</f>
        <v/>
      </c>
      <c r="R78" t="str">
        <f>IF(R4=MAX($R$4:$R$24),R4,"")</f>
        <v/>
      </c>
      <c r="S78" t="str">
        <f>IF(S4=MAX($S$4:$S$24),S4,"")</f>
        <v/>
      </c>
      <c r="T78" t="str">
        <f>IF(T4=MAX($T$4:$T$24),T4,"")</f>
        <v/>
      </c>
      <c r="V78">
        <v>0</v>
      </c>
    </row>
    <row r="79" spans="1:22" x14ac:dyDescent="0.35">
      <c r="A79">
        <v>5.0000554507467987E-2</v>
      </c>
      <c r="B79" t="str">
        <f t="shared" si="30"/>
        <v/>
      </c>
      <c r="C79" t="str">
        <f t="shared" ref="C79:C98" si="31">IF(C5=MAX($C$4:$C$24),C5,"")</f>
        <v/>
      </c>
      <c r="D79" t="str">
        <f t="shared" ref="D79:D98" si="32">IF(D5=MAX($D$4:$D$24),D5,"")</f>
        <v/>
      </c>
      <c r="E79" t="str">
        <f t="shared" ref="E79:E98" si="33">IF(E5=MAX($E$4:$E$24),E5,"")</f>
        <v/>
      </c>
      <c r="F79" t="str">
        <f t="shared" ref="F79:F98" si="34">IF(F5=MAX($F$4:$F$24),F5,"")</f>
        <v/>
      </c>
      <c r="G79" t="str">
        <f t="shared" ref="G79:G98" si="35">IF(G5=MAX($G$4:$G$24),G5,"")</f>
        <v/>
      </c>
      <c r="H79" t="str">
        <f t="shared" ref="H79:H98" si="36">IF(H5=MAX($H$4:$H$24),H5,"")</f>
        <v/>
      </c>
      <c r="I79" t="str">
        <f t="shared" ref="I79:I98" si="37">IF(I5=MAX($I$4:$I$24),I5,"")</f>
        <v/>
      </c>
      <c r="J79" t="str">
        <f t="shared" ref="J79:J98" si="38">IF(J5=MAX($J$4:$J$24),J5,"")</f>
        <v/>
      </c>
      <c r="K79" t="str">
        <f t="shared" ref="K79:K98" si="39">IF(K5=MAX($K$4:$K$24),K5,"")</f>
        <v/>
      </c>
      <c r="L79" t="str">
        <f t="shared" ref="L79:L98" si="40">IF(L5=MAX($L$4:$L$24),L5,"")</f>
        <v/>
      </c>
      <c r="M79" t="str">
        <f t="shared" ref="M79:M98" si="41">IF(M5=MAX($M$4:$M$24),M5,"")</f>
        <v/>
      </c>
      <c r="N79" t="str">
        <f t="shared" ref="N79:N98" si="42">IF(N5=MAX($N$4:$N$24),N5,"")</f>
        <v/>
      </c>
      <c r="O79" t="str">
        <f t="shared" ref="O79:O98" si="43">IF(O5=MAX($O$4:$O$24),O5,"")</f>
        <v/>
      </c>
      <c r="P79" t="str">
        <f t="shared" ref="P79:P98" si="44">IF(P5=MAX($P$4:$P$24),P5,"")</f>
        <v/>
      </c>
      <c r="Q79" t="str">
        <f t="shared" ref="Q79:Q98" si="45">IF(Q5=MAX($Q$4:$Q$24),Q5,"")</f>
        <v/>
      </c>
      <c r="R79" t="str">
        <f t="shared" ref="R79:R98" si="46">IF(R5=MAX($R$4:$R$24),R5,"")</f>
        <v/>
      </c>
      <c r="S79" t="str">
        <f t="shared" ref="S79:S98" si="47">IF(S5=MAX($S$4:$S$24),S5,"")</f>
        <v/>
      </c>
      <c r="T79" t="str">
        <f t="shared" ref="T79:T98" si="48">IF(T5=MAX($T$4:$T$24),T5,"")</f>
        <v/>
      </c>
      <c r="V79">
        <v>0</v>
      </c>
    </row>
    <row r="80" spans="1:22" x14ac:dyDescent="0.35">
      <c r="A80">
        <v>9.9999876776118241E-2</v>
      </c>
      <c r="B80" t="str">
        <f t="shared" si="30"/>
        <v/>
      </c>
      <c r="C80" t="str">
        <f t="shared" si="31"/>
        <v/>
      </c>
      <c r="D80" t="str">
        <f t="shared" si="32"/>
        <v/>
      </c>
      <c r="E80" t="str">
        <f t="shared" si="33"/>
        <v/>
      </c>
      <c r="F80" t="str">
        <f t="shared" si="34"/>
        <v/>
      </c>
      <c r="G80" t="str">
        <f t="shared" si="35"/>
        <v/>
      </c>
      <c r="H80" t="str">
        <f t="shared" si="36"/>
        <v/>
      </c>
      <c r="I80" t="str">
        <f t="shared" si="37"/>
        <v/>
      </c>
      <c r="J80" t="str">
        <f t="shared" si="38"/>
        <v/>
      </c>
      <c r="K80" t="str">
        <f t="shared" si="39"/>
        <v/>
      </c>
      <c r="L80" t="str">
        <f t="shared" si="40"/>
        <v/>
      </c>
      <c r="M80" t="str">
        <f t="shared" si="41"/>
        <v/>
      </c>
      <c r="N80" t="str">
        <f t="shared" si="42"/>
        <v/>
      </c>
      <c r="O80" t="str">
        <f t="shared" si="43"/>
        <v/>
      </c>
      <c r="P80" t="str">
        <f t="shared" si="44"/>
        <v/>
      </c>
      <c r="Q80" t="str">
        <f t="shared" si="45"/>
        <v/>
      </c>
      <c r="R80" t="str">
        <f t="shared" si="46"/>
        <v/>
      </c>
      <c r="S80" t="str">
        <f t="shared" si="47"/>
        <v/>
      </c>
      <c r="T80" t="str">
        <f t="shared" si="48"/>
        <v/>
      </c>
      <c r="V80">
        <v>0</v>
      </c>
    </row>
    <row r="81" spans="1:22" x14ac:dyDescent="0.35">
      <c r="A81">
        <v>0.15000043128358623</v>
      </c>
      <c r="B81" t="str">
        <f t="shared" si="30"/>
        <v/>
      </c>
      <c r="C81" t="str">
        <f t="shared" si="31"/>
        <v/>
      </c>
      <c r="D81" t="str">
        <f t="shared" si="32"/>
        <v/>
      </c>
      <c r="E81" t="str">
        <f t="shared" si="33"/>
        <v/>
      </c>
      <c r="F81" t="str">
        <f t="shared" si="34"/>
        <v/>
      </c>
      <c r="G81" t="str">
        <f t="shared" si="35"/>
        <v/>
      </c>
      <c r="H81" t="str">
        <f t="shared" si="36"/>
        <v/>
      </c>
      <c r="I81" t="str">
        <f t="shared" si="37"/>
        <v/>
      </c>
      <c r="J81" t="str">
        <f t="shared" si="38"/>
        <v/>
      </c>
      <c r="K81" t="str">
        <f t="shared" si="39"/>
        <v/>
      </c>
      <c r="L81" t="str">
        <f t="shared" si="40"/>
        <v/>
      </c>
      <c r="M81" t="str">
        <f t="shared" si="41"/>
        <v/>
      </c>
      <c r="N81" t="str">
        <f t="shared" si="42"/>
        <v/>
      </c>
      <c r="O81" t="str">
        <f t="shared" si="43"/>
        <v/>
      </c>
      <c r="P81" t="str">
        <f t="shared" si="44"/>
        <v/>
      </c>
      <c r="Q81" t="str">
        <f t="shared" si="45"/>
        <v/>
      </c>
      <c r="R81" t="str">
        <f t="shared" si="46"/>
        <v/>
      </c>
      <c r="S81" t="str">
        <f t="shared" si="47"/>
        <v/>
      </c>
      <c r="T81" t="str">
        <f t="shared" si="48"/>
        <v/>
      </c>
      <c r="V81">
        <v>0</v>
      </c>
    </row>
    <row r="82" spans="1:22" x14ac:dyDescent="0.35">
      <c r="A82">
        <v>0.19999975355223648</v>
      </c>
      <c r="B82" t="str">
        <f t="shared" si="30"/>
        <v/>
      </c>
      <c r="C82" t="str">
        <f t="shared" si="31"/>
        <v/>
      </c>
      <c r="D82" t="str">
        <f t="shared" si="32"/>
        <v/>
      </c>
      <c r="E82" t="str">
        <f t="shared" si="33"/>
        <v/>
      </c>
      <c r="F82" t="str">
        <f t="shared" si="34"/>
        <v/>
      </c>
      <c r="G82" t="str">
        <f t="shared" si="35"/>
        <v/>
      </c>
      <c r="H82" t="str">
        <f t="shared" si="36"/>
        <v/>
      </c>
      <c r="I82" t="str">
        <f t="shared" si="37"/>
        <v/>
      </c>
      <c r="J82" t="str">
        <f t="shared" si="38"/>
        <v/>
      </c>
      <c r="K82" t="str">
        <f t="shared" si="39"/>
        <v/>
      </c>
      <c r="L82" t="str">
        <f t="shared" si="40"/>
        <v/>
      </c>
      <c r="M82" t="str">
        <f t="shared" si="41"/>
        <v/>
      </c>
      <c r="N82" t="str">
        <f t="shared" si="42"/>
        <v/>
      </c>
      <c r="O82" t="str">
        <f t="shared" si="43"/>
        <v/>
      </c>
      <c r="P82" t="str">
        <f t="shared" si="44"/>
        <v/>
      </c>
      <c r="Q82" t="str">
        <f t="shared" si="45"/>
        <v/>
      </c>
      <c r="R82" t="str">
        <f t="shared" si="46"/>
        <v/>
      </c>
      <c r="S82" t="str">
        <f t="shared" si="47"/>
        <v/>
      </c>
      <c r="T82">
        <f t="shared" si="48"/>
        <v>0.91500000000000004</v>
      </c>
      <c r="V82">
        <v>1</v>
      </c>
    </row>
    <row r="83" spans="1:22" x14ac:dyDescent="0.35">
      <c r="A83">
        <v>0.25000030805970447</v>
      </c>
      <c r="B83" t="str">
        <f t="shared" si="30"/>
        <v/>
      </c>
      <c r="C83" t="str">
        <f t="shared" si="31"/>
        <v/>
      </c>
      <c r="D83" t="str">
        <f t="shared" si="32"/>
        <v/>
      </c>
      <c r="E83" t="str">
        <f t="shared" si="33"/>
        <v/>
      </c>
      <c r="F83" t="str">
        <f t="shared" si="34"/>
        <v/>
      </c>
      <c r="G83" t="str">
        <f t="shared" si="35"/>
        <v/>
      </c>
      <c r="H83" t="str">
        <f t="shared" si="36"/>
        <v/>
      </c>
      <c r="I83" t="str">
        <f t="shared" si="37"/>
        <v/>
      </c>
      <c r="J83" t="str">
        <f t="shared" si="38"/>
        <v/>
      </c>
      <c r="K83" t="str">
        <f t="shared" si="39"/>
        <v/>
      </c>
      <c r="L83" t="str">
        <f t="shared" si="40"/>
        <v/>
      </c>
      <c r="M83" t="str">
        <f t="shared" si="41"/>
        <v/>
      </c>
      <c r="N83" t="str">
        <f t="shared" si="42"/>
        <v/>
      </c>
      <c r="O83" t="str">
        <f t="shared" si="43"/>
        <v/>
      </c>
      <c r="P83" t="str">
        <f t="shared" si="44"/>
        <v/>
      </c>
      <c r="Q83" t="str">
        <f t="shared" si="45"/>
        <v/>
      </c>
      <c r="R83" t="str">
        <f t="shared" si="46"/>
        <v/>
      </c>
      <c r="S83" t="str">
        <f t="shared" si="47"/>
        <v/>
      </c>
      <c r="T83" t="str">
        <f t="shared" si="48"/>
        <v/>
      </c>
      <c r="V83">
        <v>0</v>
      </c>
    </row>
    <row r="84" spans="1:22" x14ac:dyDescent="0.35">
      <c r="A84">
        <v>0.29999963032835469</v>
      </c>
      <c r="B84">
        <f t="shared" si="30"/>
        <v>0.90700000000000003</v>
      </c>
      <c r="C84" t="str">
        <f t="shared" si="31"/>
        <v/>
      </c>
      <c r="D84" t="str">
        <f t="shared" si="32"/>
        <v/>
      </c>
      <c r="E84" t="str">
        <f t="shared" si="33"/>
        <v/>
      </c>
      <c r="F84" t="str">
        <f t="shared" si="34"/>
        <v/>
      </c>
      <c r="G84" t="str">
        <f t="shared" si="35"/>
        <v/>
      </c>
      <c r="H84" t="str">
        <f t="shared" si="36"/>
        <v/>
      </c>
      <c r="I84" t="str">
        <f t="shared" si="37"/>
        <v/>
      </c>
      <c r="J84" t="str">
        <f t="shared" si="38"/>
        <v/>
      </c>
      <c r="K84" t="str">
        <f t="shared" si="39"/>
        <v/>
      </c>
      <c r="L84" t="str">
        <f t="shared" si="40"/>
        <v/>
      </c>
      <c r="M84" t="str">
        <f t="shared" si="41"/>
        <v/>
      </c>
      <c r="N84" t="str">
        <f t="shared" si="42"/>
        <v/>
      </c>
      <c r="O84" t="str">
        <f t="shared" si="43"/>
        <v/>
      </c>
      <c r="P84" t="str">
        <f t="shared" si="44"/>
        <v/>
      </c>
      <c r="Q84" t="str">
        <f t="shared" si="45"/>
        <v/>
      </c>
      <c r="R84" t="str">
        <f t="shared" si="46"/>
        <v/>
      </c>
      <c r="S84" t="str">
        <f t="shared" si="47"/>
        <v/>
      </c>
      <c r="T84" t="str">
        <f t="shared" si="48"/>
        <v/>
      </c>
      <c r="V84">
        <v>1</v>
      </c>
    </row>
    <row r="85" spans="1:22" x14ac:dyDescent="0.35">
      <c r="A85">
        <v>0.35000018483582268</v>
      </c>
      <c r="B85" t="str">
        <f t="shared" si="30"/>
        <v/>
      </c>
      <c r="C85" t="str">
        <f t="shared" si="31"/>
        <v/>
      </c>
      <c r="D85" t="str">
        <f t="shared" si="32"/>
        <v/>
      </c>
      <c r="E85" t="str">
        <f t="shared" si="33"/>
        <v/>
      </c>
      <c r="F85" t="str">
        <f t="shared" si="34"/>
        <v/>
      </c>
      <c r="G85">
        <f t="shared" si="35"/>
        <v>0.88</v>
      </c>
      <c r="H85" t="str">
        <f t="shared" si="36"/>
        <v/>
      </c>
      <c r="I85">
        <f t="shared" si="37"/>
        <v>0.97599999999999998</v>
      </c>
      <c r="J85">
        <f t="shared" si="38"/>
        <v>0.75800000000000001</v>
      </c>
      <c r="K85" t="str">
        <f t="shared" si="39"/>
        <v/>
      </c>
      <c r="L85">
        <f t="shared" si="40"/>
        <v>0.878</v>
      </c>
      <c r="M85" t="str">
        <f t="shared" si="41"/>
        <v/>
      </c>
      <c r="N85">
        <f t="shared" si="42"/>
        <v>0.94799999999999995</v>
      </c>
      <c r="O85" t="str">
        <f t="shared" si="43"/>
        <v/>
      </c>
      <c r="P85" t="str">
        <f t="shared" si="44"/>
        <v/>
      </c>
      <c r="Q85" t="str">
        <f t="shared" si="45"/>
        <v/>
      </c>
      <c r="R85" t="str">
        <f t="shared" si="46"/>
        <v/>
      </c>
      <c r="S85" t="str">
        <f t="shared" si="47"/>
        <v/>
      </c>
      <c r="T85" t="str">
        <f t="shared" si="48"/>
        <v/>
      </c>
      <c r="V85">
        <v>5</v>
      </c>
    </row>
    <row r="86" spans="1:22" x14ac:dyDescent="0.35">
      <c r="A86">
        <v>0.40000073934329067</v>
      </c>
      <c r="B86" t="str">
        <f t="shared" si="30"/>
        <v/>
      </c>
      <c r="C86" t="str">
        <f t="shared" si="31"/>
        <v/>
      </c>
      <c r="D86" t="str">
        <f t="shared" si="32"/>
        <v/>
      </c>
      <c r="E86" t="str">
        <f t="shared" si="33"/>
        <v/>
      </c>
      <c r="F86" t="str">
        <f t="shared" si="34"/>
        <v/>
      </c>
      <c r="G86" t="str">
        <f t="shared" si="35"/>
        <v/>
      </c>
      <c r="H86" t="str">
        <f t="shared" si="36"/>
        <v/>
      </c>
      <c r="I86" t="str">
        <f t="shared" si="37"/>
        <v/>
      </c>
      <c r="J86" t="str">
        <f t="shared" si="38"/>
        <v/>
      </c>
      <c r="K86" t="str">
        <f t="shared" si="39"/>
        <v/>
      </c>
      <c r="L86" t="str">
        <f t="shared" si="40"/>
        <v/>
      </c>
      <c r="M86" t="str">
        <f t="shared" si="41"/>
        <v/>
      </c>
      <c r="N86" t="str">
        <f t="shared" si="42"/>
        <v/>
      </c>
      <c r="O86" t="str">
        <f t="shared" si="43"/>
        <v/>
      </c>
      <c r="P86" t="str">
        <f t="shared" si="44"/>
        <v/>
      </c>
      <c r="Q86" t="str">
        <f t="shared" si="45"/>
        <v/>
      </c>
      <c r="R86" t="str">
        <f t="shared" si="46"/>
        <v/>
      </c>
      <c r="S86" t="str">
        <f t="shared" si="47"/>
        <v/>
      </c>
      <c r="T86" t="str">
        <f t="shared" si="48"/>
        <v/>
      </c>
      <c r="V86">
        <v>0</v>
      </c>
    </row>
    <row r="87" spans="1:22" x14ac:dyDescent="0.35">
      <c r="A87">
        <v>0.45000006161194095</v>
      </c>
      <c r="B87" t="str">
        <f t="shared" si="30"/>
        <v/>
      </c>
      <c r="C87" t="str">
        <f t="shared" si="31"/>
        <v/>
      </c>
      <c r="D87" t="str">
        <f t="shared" si="32"/>
        <v/>
      </c>
      <c r="E87" t="str">
        <f t="shared" si="33"/>
        <v/>
      </c>
      <c r="F87" t="str">
        <f t="shared" si="34"/>
        <v/>
      </c>
      <c r="G87" t="str">
        <f t="shared" si="35"/>
        <v/>
      </c>
      <c r="H87" t="str">
        <f t="shared" si="36"/>
        <v/>
      </c>
      <c r="I87" t="str">
        <f t="shared" si="37"/>
        <v/>
      </c>
      <c r="J87" t="str">
        <f t="shared" si="38"/>
        <v/>
      </c>
      <c r="K87" t="str">
        <f t="shared" si="39"/>
        <v/>
      </c>
      <c r="L87" t="str">
        <f t="shared" si="40"/>
        <v/>
      </c>
      <c r="M87" t="str">
        <f t="shared" si="41"/>
        <v/>
      </c>
      <c r="N87" t="str">
        <f t="shared" si="42"/>
        <v/>
      </c>
      <c r="O87" t="str">
        <f t="shared" si="43"/>
        <v/>
      </c>
      <c r="P87">
        <f t="shared" si="44"/>
        <v>0.93799999999999994</v>
      </c>
      <c r="Q87" t="str">
        <f t="shared" si="45"/>
        <v/>
      </c>
      <c r="R87" t="str">
        <f t="shared" si="46"/>
        <v/>
      </c>
      <c r="S87" t="str">
        <f t="shared" si="47"/>
        <v/>
      </c>
      <c r="T87" t="str">
        <f t="shared" si="48"/>
        <v/>
      </c>
      <c r="V87">
        <v>1</v>
      </c>
    </row>
    <row r="88" spans="1:22" x14ac:dyDescent="0.35">
      <c r="A88">
        <v>0.50000061611940894</v>
      </c>
      <c r="B88" t="str">
        <f t="shared" si="30"/>
        <v/>
      </c>
      <c r="C88" t="str">
        <f t="shared" si="31"/>
        <v/>
      </c>
      <c r="D88" t="str">
        <f t="shared" si="32"/>
        <v/>
      </c>
      <c r="E88" t="str">
        <f t="shared" si="33"/>
        <v/>
      </c>
      <c r="F88" t="str">
        <f t="shared" si="34"/>
        <v/>
      </c>
      <c r="G88" t="str">
        <f t="shared" si="35"/>
        <v/>
      </c>
      <c r="H88" t="str">
        <f t="shared" si="36"/>
        <v/>
      </c>
      <c r="I88" t="str">
        <f t="shared" si="37"/>
        <v/>
      </c>
      <c r="J88" t="str">
        <f t="shared" si="38"/>
        <v/>
      </c>
      <c r="K88">
        <f t="shared" si="39"/>
        <v>0.73499999999999999</v>
      </c>
      <c r="L88" t="str">
        <f t="shared" si="40"/>
        <v/>
      </c>
      <c r="M88" t="str">
        <f t="shared" si="41"/>
        <v/>
      </c>
      <c r="N88" t="str">
        <f t="shared" si="42"/>
        <v/>
      </c>
      <c r="O88" t="str">
        <f t="shared" si="43"/>
        <v/>
      </c>
      <c r="P88" t="str">
        <f t="shared" si="44"/>
        <v/>
      </c>
      <c r="Q88" t="str">
        <f t="shared" si="45"/>
        <v/>
      </c>
      <c r="R88" t="str">
        <f t="shared" si="46"/>
        <v/>
      </c>
      <c r="S88" t="str">
        <f t="shared" si="47"/>
        <v/>
      </c>
      <c r="T88" t="str">
        <f t="shared" si="48"/>
        <v/>
      </c>
      <c r="V88">
        <v>1</v>
      </c>
    </row>
    <row r="89" spans="1:22" x14ac:dyDescent="0.35">
      <c r="A89">
        <v>0.54999993838805916</v>
      </c>
      <c r="B89" t="str">
        <f t="shared" si="30"/>
        <v/>
      </c>
      <c r="C89">
        <f t="shared" si="31"/>
        <v>0.81599999999999995</v>
      </c>
      <c r="D89" t="str">
        <f t="shared" si="32"/>
        <v/>
      </c>
      <c r="E89">
        <f t="shared" si="33"/>
        <v>0.77500000000000002</v>
      </c>
      <c r="F89" t="str">
        <f t="shared" si="34"/>
        <v/>
      </c>
      <c r="G89" t="str">
        <f t="shared" si="35"/>
        <v/>
      </c>
      <c r="H89">
        <f t="shared" si="36"/>
        <v>0.94199999999999995</v>
      </c>
      <c r="I89" t="str">
        <f t="shared" si="37"/>
        <v/>
      </c>
      <c r="J89" t="str">
        <f t="shared" si="38"/>
        <v/>
      </c>
      <c r="K89" t="str">
        <f t="shared" si="39"/>
        <v/>
      </c>
      <c r="L89" t="str">
        <f t="shared" si="40"/>
        <v/>
      </c>
      <c r="M89" t="str">
        <f t="shared" si="41"/>
        <v/>
      </c>
      <c r="N89" t="str">
        <f t="shared" si="42"/>
        <v/>
      </c>
      <c r="O89">
        <f t="shared" si="43"/>
        <v>0.89100000000000001</v>
      </c>
      <c r="P89" t="str">
        <f t="shared" si="44"/>
        <v/>
      </c>
      <c r="Q89" t="str">
        <f t="shared" si="45"/>
        <v/>
      </c>
      <c r="R89">
        <f t="shared" si="46"/>
        <v>0.91800000000000004</v>
      </c>
      <c r="S89">
        <f t="shared" si="47"/>
        <v>0.98199999999999998</v>
      </c>
      <c r="T89" t="str">
        <f t="shared" si="48"/>
        <v/>
      </c>
      <c r="V89">
        <v>6</v>
      </c>
    </row>
    <row r="90" spans="1:22" x14ac:dyDescent="0.35">
      <c r="A90">
        <v>0.60000049289552715</v>
      </c>
      <c r="B90" t="str">
        <f t="shared" si="30"/>
        <v/>
      </c>
      <c r="C90" t="str">
        <f t="shared" si="31"/>
        <v/>
      </c>
      <c r="D90">
        <f t="shared" si="32"/>
        <v>0.92700000000000005</v>
      </c>
      <c r="E90" t="str">
        <f t="shared" si="33"/>
        <v/>
      </c>
      <c r="F90" t="str">
        <f t="shared" si="34"/>
        <v/>
      </c>
      <c r="G90" t="str">
        <f t="shared" si="35"/>
        <v/>
      </c>
      <c r="H90" t="str">
        <f t="shared" si="36"/>
        <v/>
      </c>
      <c r="I90" t="str">
        <f t="shared" si="37"/>
        <v/>
      </c>
      <c r="J90" t="str">
        <f t="shared" si="38"/>
        <v/>
      </c>
      <c r="K90" t="str">
        <f t="shared" si="39"/>
        <v/>
      </c>
      <c r="L90" t="str">
        <f t="shared" si="40"/>
        <v/>
      </c>
      <c r="M90" t="str">
        <f t="shared" si="41"/>
        <v/>
      </c>
      <c r="N90" t="str">
        <f t="shared" si="42"/>
        <v/>
      </c>
      <c r="O90" t="str">
        <f t="shared" si="43"/>
        <v/>
      </c>
      <c r="P90" t="str">
        <f t="shared" si="44"/>
        <v/>
      </c>
      <c r="Q90" t="str">
        <f t="shared" si="45"/>
        <v/>
      </c>
      <c r="R90" t="str">
        <f t="shared" si="46"/>
        <v/>
      </c>
      <c r="S90" t="str">
        <f t="shared" si="47"/>
        <v/>
      </c>
      <c r="T90" t="str">
        <f t="shared" si="48"/>
        <v/>
      </c>
      <c r="V90">
        <v>1</v>
      </c>
    </row>
    <row r="91" spans="1:22" x14ac:dyDescent="0.35">
      <c r="A91">
        <v>0.64999981516417737</v>
      </c>
      <c r="B91" t="str">
        <f t="shared" si="30"/>
        <v/>
      </c>
      <c r="C91" t="str">
        <f t="shared" si="31"/>
        <v/>
      </c>
      <c r="D91" t="str">
        <f t="shared" si="32"/>
        <v/>
      </c>
      <c r="E91" t="str">
        <f t="shared" si="33"/>
        <v/>
      </c>
      <c r="F91" t="str">
        <f t="shared" si="34"/>
        <v/>
      </c>
      <c r="G91" t="str">
        <f t="shared" si="35"/>
        <v/>
      </c>
      <c r="H91" t="str">
        <f t="shared" si="36"/>
        <v/>
      </c>
      <c r="I91" t="str">
        <f t="shared" si="37"/>
        <v/>
      </c>
      <c r="J91" t="str">
        <f t="shared" si="38"/>
        <v/>
      </c>
      <c r="K91" t="str">
        <f t="shared" si="39"/>
        <v/>
      </c>
      <c r="L91" t="str">
        <f t="shared" si="40"/>
        <v/>
      </c>
      <c r="M91" t="str">
        <f t="shared" si="41"/>
        <v/>
      </c>
      <c r="N91" t="str">
        <f t="shared" si="42"/>
        <v/>
      </c>
      <c r="O91" t="str">
        <f t="shared" si="43"/>
        <v/>
      </c>
      <c r="P91" t="str">
        <f t="shared" si="44"/>
        <v/>
      </c>
      <c r="Q91" t="str">
        <f t="shared" si="45"/>
        <v/>
      </c>
      <c r="R91" t="str">
        <f t="shared" si="46"/>
        <v/>
      </c>
      <c r="S91" t="str">
        <f t="shared" si="47"/>
        <v/>
      </c>
      <c r="T91" t="str">
        <f t="shared" si="48"/>
        <v/>
      </c>
      <c r="V91">
        <v>0</v>
      </c>
    </row>
    <row r="92" spans="1:22" x14ac:dyDescent="0.35">
      <c r="A92">
        <v>0.70000036967164536</v>
      </c>
      <c r="B92" t="str">
        <f t="shared" si="30"/>
        <v/>
      </c>
      <c r="C92" t="str">
        <f t="shared" si="31"/>
        <v/>
      </c>
      <c r="D92" t="str">
        <f t="shared" si="32"/>
        <v/>
      </c>
      <c r="E92" t="str">
        <f t="shared" si="33"/>
        <v/>
      </c>
      <c r="F92" t="str">
        <f t="shared" si="34"/>
        <v/>
      </c>
      <c r="G92" t="str">
        <f t="shared" si="35"/>
        <v/>
      </c>
      <c r="H92" t="str">
        <f t="shared" si="36"/>
        <v/>
      </c>
      <c r="I92" t="str">
        <f t="shared" si="37"/>
        <v/>
      </c>
      <c r="J92" t="str">
        <f t="shared" si="38"/>
        <v/>
      </c>
      <c r="K92" t="str">
        <f t="shared" si="39"/>
        <v/>
      </c>
      <c r="L92" t="str">
        <f t="shared" si="40"/>
        <v/>
      </c>
      <c r="M92" t="str">
        <f t="shared" si="41"/>
        <v/>
      </c>
      <c r="N92" t="str">
        <f t="shared" si="42"/>
        <v/>
      </c>
      <c r="O92" t="str">
        <f t="shared" si="43"/>
        <v/>
      </c>
      <c r="P92" t="str">
        <f t="shared" si="44"/>
        <v/>
      </c>
      <c r="Q92" t="str">
        <f t="shared" si="45"/>
        <v/>
      </c>
      <c r="R92" t="str">
        <f t="shared" si="46"/>
        <v/>
      </c>
      <c r="S92" t="str">
        <f t="shared" si="47"/>
        <v/>
      </c>
      <c r="T92" t="str">
        <f t="shared" si="48"/>
        <v/>
      </c>
      <c r="V92">
        <v>0</v>
      </c>
    </row>
    <row r="93" spans="1:22" x14ac:dyDescent="0.35">
      <c r="A93">
        <v>0.75000092417911335</v>
      </c>
      <c r="B93" t="str">
        <f t="shared" si="30"/>
        <v/>
      </c>
      <c r="C93" t="str">
        <f t="shared" si="31"/>
        <v/>
      </c>
      <c r="D93" t="str">
        <f t="shared" si="32"/>
        <v/>
      </c>
      <c r="E93" t="str">
        <f t="shared" si="33"/>
        <v/>
      </c>
      <c r="F93">
        <f t="shared" si="34"/>
        <v>0.98</v>
      </c>
      <c r="G93" t="str">
        <f t="shared" si="35"/>
        <v/>
      </c>
      <c r="H93" t="str">
        <f t="shared" si="36"/>
        <v/>
      </c>
      <c r="I93" t="str">
        <f t="shared" si="37"/>
        <v/>
      </c>
      <c r="J93" t="str">
        <f t="shared" si="38"/>
        <v/>
      </c>
      <c r="K93" t="str">
        <f t="shared" si="39"/>
        <v/>
      </c>
      <c r="L93" t="str">
        <f t="shared" si="40"/>
        <v/>
      </c>
      <c r="M93">
        <f t="shared" si="41"/>
        <v>0.92900000000000005</v>
      </c>
      <c r="N93" t="str">
        <f t="shared" si="42"/>
        <v/>
      </c>
      <c r="O93" t="str">
        <f t="shared" si="43"/>
        <v/>
      </c>
      <c r="P93" t="str">
        <f t="shared" si="44"/>
        <v/>
      </c>
      <c r="Q93" t="str">
        <f t="shared" si="45"/>
        <v/>
      </c>
      <c r="R93" t="str">
        <f t="shared" si="46"/>
        <v/>
      </c>
      <c r="S93" t="str">
        <f t="shared" si="47"/>
        <v/>
      </c>
      <c r="T93" t="str">
        <f t="shared" si="48"/>
        <v/>
      </c>
      <c r="V93">
        <v>2</v>
      </c>
    </row>
    <row r="94" spans="1:22" x14ac:dyDescent="0.35">
      <c r="A94">
        <v>0.80000024644776357</v>
      </c>
      <c r="B94" t="str">
        <f t="shared" si="30"/>
        <v/>
      </c>
      <c r="C94" t="str">
        <f t="shared" si="31"/>
        <v/>
      </c>
      <c r="D94" t="str">
        <f t="shared" si="32"/>
        <v/>
      </c>
      <c r="E94" t="str">
        <f t="shared" si="33"/>
        <v/>
      </c>
      <c r="F94" t="str">
        <f t="shared" si="34"/>
        <v/>
      </c>
      <c r="G94" t="str">
        <f t="shared" si="35"/>
        <v/>
      </c>
      <c r="H94" t="str">
        <f t="shared" si="36"/>
        <v/>
      </c>
      <c r="I94" t="str">
        <f t="shared" si="37"/>
        <v/>
      </c>
      <c r="J94" t="str">
        <f t="shared" si="38"/>
        <v/>
      </c>
      <c r="K94" t="str">
        <f t="shared" si="39"/>
        <v/>
      </c>
      <c r="L94" t="str">
        <f t="shared" si="40"/>
        <v/>
      </c>
      <c r="M94" t="str">
        <f t="shared" si="41"/>
        <v/>
      </c>
      <c r="N94" t="str">
        <f t="shared" si="42"/>
        <v/>
      </c>
      <c r="O94" t="str">
        <f t="shared" si="43"/>
        <v/>
      </c>
      <c r="P94" t="str">
        <f t="shared" si="44"/>
        <v/>
      </c>
      <c r="Q94">
        <f t="shared" si="45"/>
        <v>0.98499999999999999</v>
      </c>
      <c r="R94" t="str">
        <f t="shared" si="46"/>
        <v/>
      </c>
      <c r="S94" t="str">
        <f t="shared" si="47"/>
        <v/>
      </c>
      <c r="T94" t="str">
        <f t="shared" si="48"/>
        <v/>
      </c>
      <c r="V94">
        <v>1</v>
      </c>
    </row>
    <row r="95" spans="1:22" x14ac:dyDescent="0.35">
      <c r="A95">
        <v>0.85000080095523156</v>
      </c>
      <c r="B95" t="str">
        <f t="shared" si="30"/>
        <v/>
      </c>
      <c r="C95" t="str">
        <f t="shared" si="31"/>
        <v/>
      </c>
      <c r="D95" t="str">
        <f t="shared" si="32"/>
        <v/>
      </c>
      <c r="E95" t="str">
        <f t="shared" si="33"/>
        <v/>
      </c>
      <c r="F95" t="str">
        <f t="shared" si="34"/>
        <v/>
      </c>
      <c r="G95" t="str">
        <f t="shared" si="35"/>
        <v/>
      </c>
      <c r="H95" t="str">
        <f t="shared" si="36"/>
        <v/>
      </c>
      <c r="I95" t="str">
        <f t="shared" si="37"/>
        <v/>
      </c>
      <c r="J95" t="str">
        <f t="shared" si="38"/>
        <v/>
      </c>
      <c r="K95" t="str">
        <f t="shared" si="39"/>
        <v/>
      </c>
      <c r="L95" t="str">
        <f t="shared" si="40"/>
        <v/>
      </c>
      <c r="M95" t="str">
        <f t="shared" si="41"/>
        <v/>
      </c>
      <c r="N95" t="str">
        <f t="shared" si="42"/>
        <v/>
      </c>
      <c r="O95" t="str">
        <f t="shared" si="43"/>
        <v/>
      </c>
      <c r="P95" t="str">
        <f t="shared" si="44"/>
        <v/>
      </c>
      <c r="Q95" t="str">
        <f t="shared" si="45"/>
        <v/>
      </c>
      <c r="R95" t="str">
        <f t="shared" si="46"/>
        <v/>
      </c>
      <c r="S95" t="str">
        <f t="shared" si="47"/>
        <v/>
      </c>
      <c r="T95" t="str">
        <f t="shared" si="48"/>
        <v/>
      </c>
      <c r="V95">
        <v>0</v>
      </c>
    </row>
    <row r="96" spans="1:22" x14ac:dyDescent="0.35">
      <c r="A96">
        <v>0.9000001232238819</v>
      </c>
      <c r="B96" t="str">
        <f t="shared" si="30"/>
        <v/>
      </c>
      <c r="C96" t="str">
        <f t="shared" si="31"/>
        <v/>
      </c>
      <c r="D96" t="str">
        <f t="shared" si="32"/>
        <v/>
      </c>
      <c r="E96" t="str">
        <f t="shared" si="33"/>
        <v/>
      </c>
      <c r="F96" t="str">
        <f t="shared" si="34"/>
        <v/>
      </c>
      <c r="G96" t="str">
        <f t="shared" si="35"/>
        <v/>
      </c>
      <c r="H96" t="str">
        <f t="shared" si="36"/>
        <v/>
      </c>
      <c r="I96" t="str">
        <f t="shared" si="37"/>
        <v/>
      </c>
      <c r="J96" t="str">
        <f t="shared" si="38"/>
        <v/>
      </c>
      <c r="K96" t="str">
        <f t="shared" si="39"/>
        <v/>
      </c>
      <c r="L96" t="str">
        <f t="shared" si="40"/>
        <v/>
      </c>
      <c r="M96" t="str">
        <f t="shared" si="41"/>
        <v/>
      </c>
      <c r="N96" t="str">
        <f t="shared" si="42"/>
        <v/>
      </c>
      <c r="O96" t="str">
        <f t="shared" si="43"/>
        <v/>
      </c>
      <c r="P96" t="str">
        <f t="shared" si="44"/>
        <v/>
      </c>
      <c r="Q96" t="str">
        <f t="shared" si="45"/>
        <v/>
      </c>
      <c r="R96" t="str">
        <f t="shared" si="46"/>
        <v/>
      </c>
      <c r="S96" t="str">
        <f t="shared" si="47"/>
        <v/>
      </c>
      <c r="T96" t="str">
        <f t="shared" si="48"/>
        <v/>
      </c>
      <c r="V96">
        <v>0</v>
      </c>
    </row>
    <row r="97" spans="1:22" x14ac:dyDescent="0.35">
      <c r="A97">
        <v>0.95000067773134989</v>
      </c>
      <c r="B97" t="str">
        <f t="shared" si="30"/>
        <v/>
      </c>
      <c r="C97" t="str">
        <f t="shared" si="31"/>
        <v/>
      </c>
      <c r="D97" t="str">
        <f t="shared" si="32"/>
        <v/>
      </c>
      <c r="E97" t="str">
        <f t="shared" si="33"/>
        <v/>
      </c>
      <c r="F97" t="str">
        <f t="shared" si="34"/>
        <v/>
      </c>
      <c r="G97" t="str">
        <f t="shared" si="35"/>
        <v/>
      </c>
      <c r="H97" t="str">
        <f t="shared" si="36"/>
        <v/>
      </c>
      <c r="I97" t="str">
        <f t="shared" si="37"/>
        <v/>
      </c>
      <c r="J97" t="str">
        <f t="shared" si="38"/>
        <v/>
      </c>
      <c r="K97" t="str">
        <f t="shared" si="39"/>
        <v/>
      </c>
      <c r="L97" t="str">
        <f t="shared" si="40"/>
        <v/>
      </c>
      <c r="M97" t="str">
        <f t="shared" si="41"/>
        <v/>
      </c>
      <c r="N97" t="str">
        <f t="shared" si="42"/>
        <v/>
      </c>
      <c r="O97" t="str">
        <f t="shared" si="43"/>
        <v/>
      </c>
      <c r="P97" t="str">
        <f t="shared" si="44"/>
        <v/>
      </c>
      <c r="Q97" t="str">
        <f t="shared" si="45"/>
        <v/>
      </c>
      <c r="R97" t="str">
        <f t="shared" si="46"/>
        <v/>
      </c>
      <c r="S97" t="str">
        <f t="shared" si="47"/>
        <v/>
      </c>
      <c r="T97" t="str">
        <f t="shared" si="48"/>
        <v/>
      </c>
      <c r="V97">
        <v>0</v>
      </c>
    </row>
    <row r="98" spans="1:22" x14ac:dyDescent="0.35">
      <c r="A98">
        <v>1</v>
      </c>
      <c r="B98" t="str">
        <f t="shared" si="30"/>
        <v/>
      </c>
      <c r="C98" t="str">
        <f t="shared" si="31"/>
        <v/>
      </c>
      <c r="D98" t="str">
        <f t="shared" si="32"/>
        <v/>
      </c>
      <c r="E98" t="str">
        <f t="shared" si="33"/>
        <v/>
      </c>
      <c r="F98" t="str">
        <f t="shared" si="34"/>
        <v/>
      </c>
      <c r="G98" t="str">
        <f t="shared" si="35"/>
        <v/>
      </c>
      <c r="H98" t="str">
        <f t="shared" si="36"/>
        <v/>
      </c>
      <c r="I98" t="str">
        <f t="shared" si="37"/>
        <v/>
      </c>
      <c r="J98" t="str">
        <f t="shared" si="38"/>
        <v/>
      </c>
      <c r="K98" t="str">
        <f t="shared" si="39"/>
        <v/>
      </c>
      <c r="L98" t="str">
        <f t="shared" si="40"/>
        <v/>
      </c>
      <c r="M98" t="str">
        <f t="shared" si="41"/>
        <v/>
      </c>
      <c r="N98" t="str">
        <f t="shared" si="42"/>
        <v/>
      </c>
      <c r="O98" t="str">
        <f t="shared" si="43"/>
        <v/>
      </c>
      <c r="P98" t="str">
        <f t="shared" si="44"/>
        <v/>
      </c>
      <c r="Q98" t="str">
        <f t="shared" si="45"/>
        <v/>
      </c>
      <c r="R98" t="str">
        <f t="shared" si="46"/>
        <v/>
      </c>
      <c r="S98" t="str">
        <f t="shared" si="47"/>
        <v/>
      </c>
      <c r="T98" t="str">
        <f t="shared" si="48"/>
        <v/>
      </c>
      <c r="V98">
        <v>0</v>
      </c>
    </row>
    <row r="99" spans="1:22" x14ac:dyDescent="0.35">
      <c r="A99">
        <v>0</v>
      </c>
    </row>
    <row r="100" spans="1:22" x14ac:dyDescent="0.35">
      <c r="A100">
        <v>5.0000554507467987E-2</v>
      </c>
      <c r="B100">
        <f>ABS(B53)</f>
        <v>0.58000000000000052</v>
      </c>
      <c r="C100">
        <f t="shared" ref="C100:U114" si="49">ABS(C53)</f>
        <v>2.42</v>
      </c>
      <c r="D100">
        <f t="shared" si="49"/>
        <v>0.47999999999999987</v>
      </c>
      <c r="E100">
        <f t="shared" si="49"/>
        <v>0.7999999999999996</v>
      </c>
      <c r="F100">
        <f t="shared" si="49"/>
        <v>0.64000000000000057</v>
      </c>
      <c r="G100">
        <f t="shared" si="49"/>
        <v>1.6799999999999993</v>
      </c>
      <c r="H100">
        <f t="shared" si="49"/>
        <v>1.32</v>
      </c>
      <c r="I100">
        <f t="shared" si="49"/>
        <v>1.160000000000001</v>
      </c>
      <c r="J100">
        <f t="shared" si="49"/>
        <v>0.10000000000000009</v>
      </c>
      <c r="K100">
        <f t="shared" si="49"/>
        <v>0.50000000000000044</v>
      </c>
      <c r="L100">
        <f t="shared" si="49"/>
        <v>3.1200000000000006</v>
      </c>
      <c r="M100">
        <f t="shared" si="49"/>
        <v>1.7400000000000015</v>
      </c>
      <c r="N100">
        <f t="shared" si="49"/>
        <v>1.9599999999999995</v>
      </c>
      <c r="O100">
        <f t="shared" si="49"/>
        <v>6.0000000000000053E-2</v>
      </c>
      <c r="P100">
        <f t="shared" si="49"/>
        <v>0.94000000000000028</v>
      </c>
      <c r="Q100">
        <f t="shared" si="49"/>
        <v>0.6599999999999997</v>
      </c>
      <c r="R100">
        <f t="shared" si="49"/>
        <v>1.4799999999999998</v>
      </c>
      <c r="S100">
        <f t="shared" si="49"/>
        <v>2.1399999999999997</v>
      </c>
      <c r="T100">
        <f t="shared" si="49"/>
        <v>1.3000000000000012</v>
      </c>
      <c r="U100">
        <f t="shared" si="49"/>
        <v>1.0200000000000009</v>
      </c>
      <c r="V100">
        <f>AVERAGE(B100:U100)</f>
        <v>1.2050000000000003</v>
      </c>
    </row>
    <row r="101" spans="1:22" x14ac:dyDescent="0.35">
      <c r="A101">
        <v>9.9999876776118241E-2</v>
      </c>
      <c r="B101">
        <f t="shared" ref="B101:Q119" si="50">ABS(B54)</f>
        <v>1.1199999999999988</v>
      </c>
      <c r="C101">
        <f t="shared" si="50"/>
        <v>2.919999999999999</v>
      </c>
      <c r="D101">
        <f t="shared" si="50"/>
        <v>0.77999999999999958</v>
      </c>
      <c r="E101">
        <f t="shared" si="50"/>
        <v>1.8599999999999994</v>
      </c>
      <c r="F101">
        <f t="shared" si="50"/>
        <v>0.95999999999999863</v>
      </c>
      <c r="G101">
        <f t="shared" si="50"/>
        <v>2.8000000000000003</v>
      </c>
      <c r="H101">
        <f t="shared" si="50"/>
        <v>1.5799999999999992</v>
      </c>
      <c r="I101">
        <f t="shared" si="50"/>
        <v>2.2999999999999998</v>
      </c>
      <c r="J101">
        <f t="shared" si="50"/>
        <v>1.120000000000001</v>
      </c>
      <c r="K101">
        <f t="shared" si="50"/>
        <v>0.49999999999999822</v>
      </c>
      <c r="L101">
        <f t="shared" si="50"/>
        <v>0.73999999999999844</v>
      </c>
      <c r="M101">
        <f t="shared" si="50"/>
        <v>1.6399999999999992</v>
      </c>
      <c r="N101">
        <f t="shared" si="50"/>
        <v>1.7799999999999994</v>
      </c>
      <c r="O101">
        <f t="shared" si="50"/>
        <v>0.71999999999999953</v>
      </c>
      <c r="P101">
        <f t="shared" si="50"/>
        <v>1.5199999999999996</v>
      </c>
      <c r="Q101">
        <f t="shared" si="50"/>
        <v>1.1399999999999999</v>
      </c>
      <c r="R101">
        <f t="shared" si="49"/>
        <v>2.2000000000000002</v>
      </c>
      <c r="S101">
        <f t="shared" si="49"/>
        <v>0.48000000000000043</v>
      </c>
      <c r="T101">
        <f t="shared" si="49"/>
        <v>1.7799999999999994</v>
      </c>
      <c r="U101">
        <f t="shared" si="49"/>
        <v>0.89999999999999969</v>
      </c>
      <c r="V101">
        <f t="shared" ref="V101:V119" si="51">AVERAGE(B101:U101)</f>
        <v>1.4419999999999995</v>
      </c>
    </row>
    <row r="102" spans="1:22" x14ac:dyDescent="0.35">
      <c r="A102">
        <v>0.15000043128358623</v>
      </c>
      <c r="B102">
        <f t="shared" si="50"/>
        <v>1.9400000000000017</v>
      </c>
      <c r="C102">
        <f t="shared" si="49"/>
        <v>2.4</v>
      </c>
      <c r="D102">
        <f t="shared" si="49"/>
        <v>1.28</v>
      </c>
      <c r="E102">
        <f t="shared" si="49"/>
        <v>0.84000000000000075</v>
      </c>
      <c r="F102">
        <f t="shared" si="49"/>
        <v>0.94000000000000083</v>
      </c>
      <c r="G102">
        <f t="shared" si="49"/>
        <v>2.9400000000000004</v>
      </c>
      <c r="H102">
        <f t="shared" si="49"/>
        <v>0.76000000000000068</v>
      </c>
      <c r="I102">
        <f t="shared" si="49"/>
        <v>2.44</v>
      </c>
      <c r="J102">
        <f t="shared" si="49"/>
        <v>0.39999999999999813</v>
      </c>
      <c r="K102">
        <f t="shared" si="49"/>
        <v>0.60000000000000053</v>
      </c>
      <c r="L102">
        <f t="shared" si="49"/>
        <v>0.54000000000000048</v>
      </c>
      <c r="M102">
        <f t="shared" si="49"/>
        <v>1.3200000000000012</v>
      </c>
      <c r="N102">
        <f t="shared" si="49"/>
        <v>1.3800000000000012</v>
      </c>
      <c r="O102">
        <f t="shared" si="49"/>
        <v>1.9600000000000006</v>
      </c>
      <c r="P102">
        <f t="shared" si="49"/>
        <v>1.8200000000000005</v>
      </c>
      <c r="Q102">
        <f t="shared" si="49"/>
        <v>1.28</v>
      </c>
      <c r="R102">
        <f t="shared" si="49"/>
        <v>2.44</v>
      </c>
      <c r="S102">
        <f t="shared" si="49"/>
        <v>0.36000000000000032</v>
      </c>
      <c r="T102">
        <f t="shared" si="49"/>
        <v>1.160000000000001</v>
      </c>
      <c r="U102">
        <f t="shared" si="49"/>
        <v>1.8399999999999994</v>
      </c>
      <c r="V102">
        <f t="shared" si="51"/>
        <v>1.4320000000000006</v>
      </c>
    </row>
    <row r="103" spans="1:22" x14ac:dyDescent="0.35">
      <c r="A103">
        <v>0.19999975355223648</v>
      </c>
      <c r="B103">
        <f t="shared" si="50"/>
        <v>1.5199999999999991</v>
      </c>
      <c r="C103">
        <f t="shared" si="49"/>
        <v>0.72000000000000064</v>
      </c>
      <c r="D103">
        <f t="shared" si="49"/>
        <v>1.6000000000000003</v>
      </c>
      <c r="E103">
        <f t="shared" si="49"/>
        <v>1.22</v>
      </c>
      <c r="F103">
        <f t="shared" si="49"/>
        <v>0.74000000000000066</v>
      </c>
      <c r="G103">
        <f t="shared" si="49"/>
        <v>2.58</v>
      </c>
      <c r="H103">
        <f t="shared" si="49"/>
        <v>0.5600000000000005</v>
      </c>
      <c r="I103">
        <f t="shared" si="49"/>
        <v>2.1799999999999997</v>
      </c>
      <c r="J103">
        <f t="shared" si="49"/>
        <v>2.0000000000000018E-2</v>
      </c>
      <c r="K103">
        <f t="shared" si="49"/>
        <v>0.80000000000000071</v>
      </c>
      <c r="L103">
        <f t="shared" si="49"/>
        <v>0.32000000000000028</v>
      </c>
      <c r="M103">
        <f t="shared" si="49"/>
        <v>0.9199999999999986</v>
      </c>
      <c r="N103">
        <f t="shared" si="49"/>
        <v>0.83999999999999853</v>
      </c>
      <c r="O103">
        <f t="shared" si="49"/>
        <v>2.54</v>
      </c>
      <c r="P103">
        <f t="shared" si="49"/>
        <v>1.4000000000000001</v>
      </c>
      <c r="Q103">
        <f t="shared" si="49"/>
        <v>0.93999999999999972</v>
      </c>
      <c r="R103">
        <f t="shared" si="49"/>
        <v>2.9400000000000004</v>
      </c>
      <c r="S103">
        <f t="shared" si="49"/>
        <v>0.52000000000000046</v>
      </c>
      <c r="T103">
        <f t="shared" si="49"/>
        <v>0.28000000000000025</v>
      </c>
      <c r="U103">
        <f t="shared" si="49"/>
        <v>1.4600000000000013</v>
      </c>
      <c r="V103">
        <f t="shared" si="51"/>
        <v>1.2050000000000001</v>
      </c>
    </row>
    <row r="104" spans="1:22" x14ac:dyDescent="0.35">
      <c r="A104">
        <v>0.25000030805970447</v>
      </c>
      <c r="B104">
        <f t="shared" si="50"/>
        <v>1.6799999999999993</v>
      </c>
      <c r="C104">
        <f t="shared" si="49"/>
        <v>0.9000000000000008</v>
      </c>
      <c r="D104">
        <f t="shared" si="49"/>
        <v>1.6400000000000003</v>
      </c>
      <c r="E104">
        <f t="shared" si="49"/>
        <v>1.9399999999999995</v>
      </c>
      <c r="F104">
        <f t="shared" si="49"/>
        <v>0.87999999999999856</v>
      </c>
      <c r="G104">
        <f t="shared" si="49"/>
        <v>1.2999999999999989</v>
      </c>
      <c r="H104">
        <f t="shared" si="49"/>
        <v>8.0000000000000071E-2</v>
      </c>
      <c r="I104">
        <f t="shared" si="49"/>
        <v>1.2000000000000011</v>
      </c>
      <c r="J104">
        <f t="shared" si="49"/>
        <v>0.10000000000000009</v>
      </c>
      <c r="K104">
        <f t="shared" si="49"/>
        <v>0.74000000000000066</v>
      </c>
      <c r="L104">
        <f t="shared" si="49"/>
        <v>0.18000000000000016</v>
      </c>
      <c r="M104">
        <f t="shared" si="49"/>
        <v>0.40000000000000036</v>
      </c>
      <c r="N104">
        <f t="shared" si="49"/>
        <v>7.9999999999997851E-2</v>
      </c>
      <c r="O104">
        <f t="shared" si="49"/>
        <v>1.9799999999999995</v>
      </c>
      <c r="P104">
        <f t="shared" si="49"/>
        <v>2.1599999999999997</v>
      </c>
      <c r="Q104">
        <f t="shared" si="49"/>
        <v>1.5400000000000003</v>
      </c>
      <c r="R104">
        <f t="shared" si="49"/>
        <v>2.4</v>
      </c>
      <c r="S104">
        <f t="shared" si="49"/>
        <v>0.12000000000000011</v>
      </c>
      <c r="T104">
        <f t="shared" si="49"/>
        <v>0.14000000000000012</v>
      </c>
      <c r="U104">
        <f t="shared" si="49"/>
        <v>6.0000000000000053E-2</v>
      </c>
      <c r="V104">
        <f t="shared" si="51"/>
        <v>0.97599999999999976</v>
      </c>
    </row>
    <row r="105" spans="1:22" x14ac:dyDescent="0.35">
      <c r="A105">
        <v>0.29999963032835469</v>
      </c>
      <c r="B105">
        <f t="shared" si="50"/>
        <v>1.5600000000000014</v>
      </c>
      <c r="C105">
        <f t="shared" si="49"/>
        <v>0.10000000000000009</v>
      </c>
      <c r="D105">
        <f t="shared" si="49"/>
        <v>1.6599999999999993</v>
      </c>
      <c r="E105">
        <f t="shared" si="49"/>
        <v>1.4000000000000012</v>
      </c>
      <c r="F105">
        <f t="shared" si="49"/>
        <v>1.120000000000001</v>
      </c>
      <c r="G105">
        <f t="shared" si="49"/>
        <v>0.50000000000000044</v>
      </c>
      <c r="H105">
        <f t="shared" si="49"/>
        <v>1.419999999999999</v>
      </c>
      <c r="I105">
        <f t="shared" si="49"/>
        <v>0.49999999999999822</v>
      </c>
      <c r="J105">
        <f t="shared" si="49"/>
        <v>0.76000000000000068</v>
      </c>
      <c r="K105">
        <f t="shared" si="49"/>
        <v>0.21999999999999797</v>
      </c>
      <c r="L105">
        <f t="shared" si="49"/>
        <v>2.0000000000000018E-2</v>
      </c>
      <c r="M105">
        <f t="shared" si="49"/>
        <v>0.12000000000000011</v>
      </c>
      <c r="N105">
        <f t="shared" si="49"/>
        <v>7.9999999999997851E-2</v>
      </c>
      <c r="O105">
        <f t="shared" si="49"/>
        <v>1.379999999999999</v>
      </c>
      <c r="P105">
        <f t="shared" si="49"/>
        <v>3.2000000000000006</v>
      </c>
      <c r="Q105">
        <f t="shared" si="49"/>
        <v>2.0000000000000004</v>
      </c>
      <c r="R105">
        <f t="shared" si="49"/>
        <v>1.4399999999999991</v>
      </c>
      <c r="S105">
        <f t="shared" si="49"/>
        <v>0.62000000000000055</v>
      </c>
      <c r="T105">
        <f t="shared" si="49"/>
        <v>0.2200000000000002</v>
      </c>
      <c r="U105">
        <f t="shared" si="49"/>
        <v>0.27999999999999803</v>
      </c>
      <c r="V105">
        <f t="shared" si="51"/>
        <v>0.92999999999999994</v>
      </c>
    </row>
    <row r="106" spans="1:22" x14ac:dyDescent="0.35">
      <c r="A106">
        <v>0.35000018483582268</v>
      </c>
      <c r="B106">
        <f t="shared" si="50"/>
        <v>0.2200000000000002</v>
      </c>
      <c r="C106">
        <f t="shared" si="49"/>
        <v>0.70000000000000062</v>
      </c>
      <c r="D106">
        <f t="shared" si="49"/>
        <v>1.9999999999999996</v>
      </c>
      <c r="E106">
        <f t="shared" si="49"/>
        <v>0.75999999999999845</v>
      </c>
      <c r="F106">
        <f t="shared" si="49"/>
        <v>0.26000000000000023</v>
      </c>
      <c r="G106">
        <f t="shared" si="49"/>
        <v>0.30000000000000027</v>
      </c>
      <c r="H106">
        <f t="shared" si="49"/>
        <v>1.1999999999999988</v>
      </c>
      <c r="I106">
        <f t="shared" si="49"/>
        <v>0.32000000000000028</v>
      </c>
      <c r="J106">
        <f t="shared" si="49"/>
        <v>0.28000000000000025</v>
      </c>
      <c r="K106">
        <f t="shared" si="49"/>
        <v>0.30000000000000027</v>
      </c>
      <c r="L106">
        <f t="shared" si="49"/>
        <v>0.3400000000000003</v>
      </c>
      <c r="M106">
        <f t="shared" si="49"/>
        <v>8.0000000000000071E-2</v>
      </c>
      <c r="N106">
        <f t="shared" si="49"/>
        <v>0.14000000000000012</v>
      </c>
      <c r="O106">
        <f t="shared" si="49"/>
        <v>0.38000000000000034</v>
      </c>
      <c r="P106">
        <f t="shared" si="49"/>
        <v>2.2799999999999998</v>
      </c>
      <c r="Q106">
        <f t="shared" si="49"/>
        <v>1.5800000000000003</v>
      </c>
      <c r="R106">
        <f t="shared" si="49"/>
        <v>0.6800000000000006</v>
      </c>
      <c r="S106">
        <f t="shared" si="49"/>
        <v>0.46000000000000041</v>
      </c>
      <c r="T106">
        <f t="shared" si="49"/>
        <v>0.46000000000000041</v>
      </c>
      <c r="U106">
        <f t="shared" si="49"/>
        <v>0.50000000000000044</v>
      </c>
      <c r="V106">
        <f t="shared" si="51"/>
        <v>0.66200000000000014</v>
      </c>
    </row>
    <row r="107" spans="1:22" x14ac:dyDescent="0.35">
      <c r="A107">
        <v>0.40000073934329067</v>
      </c>
      <c r="B107">
        <f t="shared" si="50"/>
        <v>0.88000000000000078</v>
      </c>
      <c r="C107">
        <f t="shared" si="49"/>
        <v>0.58000000000000052</v>
      </c>
      <c r="D107">
        <f t="shared" si="49"/>
        <v>1.0400000000000009</v>
      </c>
      <c r="E107">
        <f t="shared" si="49"/>
        <v>0.30000000000000027</v>
      </c>
      <c r="F107">
        <f t="shared" si="49"/>
        <v>0.24000000000000021</v>
      </c>
      <c r="G107">
        <f t="shared" si="49"/>
        <v>2.0000000000000018E-2</v>
      </c>
      <c r="H107">
        <f t="shared" si="49"/>
        <v>1.5600000000000014</v>
      </c>
      <c r="I107">
        <f t="shared" si="49"/>
        <v>0.89999999999999858</v>
      </c>
      <c r="J107">
        <f t="shared" si="49"/>
        <v>0.54000000000000048</v>
      </c>
      <c r="K107">
        <f t="shared" si="49"/>
        <v>0.2200000000000002</v>
      </c>
      <c r="L107">
        <f t="shared" si="49"/>
        <v>1.0200000000000009</v>
      </c>
      <c r="M107">
        <f t="shared" si="49"/>
        <v>0.30000000000000027</v>
      </c>
      <c r="N107">
        <f t="shared" si="49"/>
        <v>0.21999999999999797</v>
      </c>
      <c r="O107">
        <f t="shared" si="49"/>
        <v>0</v>
      </c>
      <c r="P107">
        <f t="shared" si="49"/>
        <v>1.9799999999999995</v>
      </c>
      <c r="Q107">
        <f t="shared" si="49"/>
        <v>0.50000000000000044</v>
      </c>
      <c r="R107">
        <f t="shared" si="49"/>
        <v>4.0000000000000036E-2</v>
      </c>
      <c r="S107">
        <f t="shared" si="49"/>
        <v>0.48000000000000043</v>
      </c>
      <c r="T107">
        <f t="shared" si="49"/>
        <v>0.96000000000000085</v>
      </c>
      <c r="U107">
        <f t="shared" si="49"/>
        <v>1.5200000000000014</v>
      </c>
      <c r="V107">
        <f t="shared" si="51"/>
        <v>0.66500000000000026</v>
      </c>
    </row>
    <row r="108" spans="1:22" x14ac:dyDescent="0.35">
      <c r="A108">
        <v>0.45000006161194095</v>
      </c>
      <c r="B108">
        <f t="shared" si="50"/>
        <v>0.95999999999999863</v>
      </c>
      <c r="C108">
        <f t="shared" si="49"/>
        <v>0.28000000000000025</v>
      </c>
      <c r="D108">
        <f t="shared" si="49"/>
        <v>0.88000000000000078</v>
      </c>
      <c r="E108">
        <f t="shared" si="49"/>
        <v>0.44000000000000039</v>
      </c>
      <c r="F108">
        <f t="shared" si="49"/>
        <v>0.74000000000000066</v>
      </c>
      <c r="G108">
        <f t="shared" si="49"/>
        <v>0.86000000000000076</v>
      </c>
      <c r="H108">
        <f t="shared" si="49"/>
        <v>0.82000000000000073</v>
      </c>
      <c r="I108">
        <f t="shared" si="49"/>
        <v>1.2200000000000011</v>
      </c>
      <c r="J108">
        <f t="shared" si="49"/>
        <v>0.70000000000000062</v>
      </c>
      <c r="K108">
        <f t="shared" si="49"/>
        <v>0.36000000000000032</v>
      </c>
      <c r="L108">
        <f t="shared" si="49"/>
        <v>0.38000000000000034</v>
      </c>
      <c r="M108">
        <f t="shared" si="49"/>
        <v>0.50000000000000044</v>
      </c>
      <c r="N108">
        <f t="shared" si="49"/>
        <v>0.42000000000000037</v>
      </c>
      <c r="O108">
        <f t="shared" si="49"/>
        <v>0.40000000000000036</v>
      </c>
      <c r="P108">
        <f t="shared" si="49"/>
        <v>1.0199999999999987</v>
      </c>
      <c r="Q108">
        <f t="shared" si="49"/>
        <v>0.16000000000000014</v>
      </c>
      <c r="R108">
        <f t="shared" si="49"/>
        <v>0.94000000000000083</v>
      </c>
      <c r="S108">
        <f t="shared" si="49"/>
        <v>0.3400000000000003</v>
      </c>
      <c r="T108">
        <f t="shared" si="49"/>
        <v>1.0399999999999987</v>
      </c>
      <c r="U108">
        <f t="shared" si="49"/>
        <v>1.1399999999999988</v>
      </c>
      <c r="V108">
        <f t="shared" si="51"/>
        <v>0.68000000000000016</v>
      </c>
    </row>
    <row r="109" spans="1:22" x14ac:dyDescent="0.35">
      <c r="A109">
        <v>0.50000061611940894</v>
      </c>
      <c r="B109">
        <f t="shared" si="50"/>
        <v>0.46000000000000041</v>
      </c>
      <c r="C109">
        <f t="shared" si="49"/>
        <v>1.3800000000000012</v>
      </c>
      <c r="D109">
        <f t="shared" si="49"/>
        <v>1.0799999999999987</v>
      </c>
      <c r="E109">
        <f t="shared" si="49"/>
        <v>0.26000000000000023</v>
      </c>
      <c r="F109">
        <f t="shared" si="49"/>
        <v>0.26000000000000023</v>
      </c>
      <c r="G109">
        <f t="shared" si="49"/>
        <v>0.61999999999999833</v>
      </c>
      <c r="H109">
        <f t="shared" si="49"/>
        <v>0.15999999999999792</v>
      </c>
      <c r="I109">
        <f t="shared" si="49"/>
        <v>0.86000000000000076</v>
      </c>
      <c r="J109">
        <f t="shared" si="49"/>
        <v>0.37999999999999812</v>
      </c>
      <c r="K109">
        <f t="shared" si="49"/>
        <v>6.0000000000000053E-2</v>
      </c>
      <c r="L109">
        <f t="shared" si="49"/>
        <v>0.26000000000000023</v>
      </c>
      <c r="M109">
        <f t="shared" si="49"/>
        <v>0.28000000000000025</v>
      </c>
      <c r="N109">
        <f t="shared" si="49"/>
        <v>0.32000000000000028</v>
      </c>
      <c r="O109">
        <f t="shared" si="49"/>
        <v>0.48000000000000043</v>
      </c>
      <c r="P109">
        <f t="shared" si="49"/>
        <v>0.21999999999999797</v>
      </c>
      <c r="Q109">
        <f t="shared" si="49"/>
        <v>1.0999999999999988</v>
      </c>
      <c r="R109">
        <f t="shared" si="49"/>
        <v>1.339999999999999</v>
      </c>
      <c r="S109">
        <f t="shared" si="49"/>
        <v>1.5199999999999991</v>
      </c>
      <c r="T109">
        <f t="shared" si="49"/>
        <v>1.120000000000001</v>
      </c>
      <c r="U109">
        <f t="shared" si="49"/>
        <v>1.3800000000000012</v>
      </c>
      <c r="V109">
        <f t="shared" si="51"/>
        <v>0.67699999999999971</v>
      </c>
    </row>
    <row r="110" spans="1:22" x14ac:dyDescent="0.35">
      <c r="A110">
        <v>0.54999993838805916</v>
      </c>
      <c r="B110">
        <f t="shared" si="50"/>
        <v>0.72000000000000064</v>
      </c>
      <c r="C110">
        <f t="shared" si="49"/>
        <v>0.57999999999999829</v>
      </c>
      <c r="D110">
        <f t="shared" si="49"/>
        <v>1.2200000000000011</v>
      </c>
      <c r="E110">
        <f t="shared" si="49"/>
        <v>8.0000000000000071E-2</v>
      </c>
      <c r="F110">
        <f t="shared" si="49"/>
        <v>0.20000000000000018</v>
      </c>
      <c r="G110">
        <f t="shared" si="49"/>
        <v>0.10000000000000009</v>
      </c>
      <c r="H110">
        <f t="shared" si="49"/>
        <v>2.0000000000000018E-2</v>
      </c>
      <c r="I110">
        <f t="shared" si="49"/>
        <v>0.2200000000000002</v>
      </c>
      <c r="J110">
        <f t="shared" si="49"/>
        <v>0.46000000000000041</v>
      </c>
      <c r="K110">
        <f t="shared" si="49"/>
        <v>0.46000000000000041</v>
      </c>
      <c r="L110">
        <f t="shared" si="49"/>
        <v>0.48000000000000043</v>
      </c>
      <c r="M110">
        <f t="shared" si="49"/>
        <v>0.30000000000000027</v>
      </c>
      <c r="N110">
        <f t="shared" si="49"/>
        <v>0.80000000000000071</v>
      </c>
      <c r="O110">
        <f t="shared" si="49"/>
        <v>0.2200000000000002</v>
      </c>
      <c r="P110">
        <f t="shared" si="49"/>
        <v>3.2800000000000007</v>
      </c>
      <c r="Q110">
        <f t="shared" si="49"/>
        <v>1.3200000000000012</v>
      </c>
      <c r="R110">
        <f t="shared" si="49"/>
        <v>0.84000000000000075</v>
      </c>
      <c r="S110">
        <f t="shared" si="49"/>
        <v>0.5600000000000005</v>
      </c>
      <c r="T110">
        <f t="shared" si="49"/>
        <v>4.0000000000000036E-2</v>
      </c>
      <c r="U110">
        <f t="shared" si="49"/>
        <v>1.2799999999999989</v>
      </c>
      <c r="V110">
        <f t="shared" si="51"/>
        <v>0.65900000000000025</v>
      </c>
    </row>
    <row r="111" spans="1:22" x14ac:dyDescent="0.35">
      <c r="A111">
        <v>0.60000049289552715</v>
      </c>
      <c r="B111">
        <f t="shared" si="50"/>
        <v>1.6599999999999993</v>
      </c>
      <c r="C111">
        <f t="shared" si="49"/>
        <v>1.2999999999999989</v>
      </c>
      <c r="D111">
        <f t="shared" si="49"/>
        <v>0.38000000000000034</v>
      </c>
      <c r="E111">
        <f t="shared" si="49"/>
        <v>2.0000000000000018E-2</v>
      </c>
      <c r="F111">
        <f t="shared" si="49"/>
        <v>0.24000000000000021</v>
      </c>
      <c r="G111">
        <f t="shared" si="49"/>
        <v>0.98000000000000087</v>
      </c>
      <c r="H111">
        <f t="shared" si="49"/>
        <v>0.19999999999999796</v>
      </c>
      <c r="I111">
        <f t="shared" si="49"/>
        <v>0.46000000000000041</v>
      </c>
      <c r="J111">
        <f t="shared" si="49"/>
        <v>0.98000000000000087</v>
      </c>
      <c r="K111">
        <f t="shared" si="49"/>
        <v>0.46000000000000041</v>
      </c>
      <c r="L111">
        <f t="shared" si="49"/>
        <v>0.87999999999999856</v>
      </c>
      <c r="M111">
        <f t="shared" si="49"/>
        <v>0.54000000000000048</v>
      </c>
      <c r="N111">
        <f t="shared" si="49"/>
        <v>0.94000000000000083</v>
      </c>
      <c r="O111">
        <f t="shared" si="49"/>
        <v>0.42000000000000037</v>
      </c>
      <c r="P111">
        <f t="shared" si="49"/>
        <v>2.2599999999999998</v>
      </c>
      <c r="Q111">
        <f t="shared" si="49"/>
        <v>1.8799999999999994</v>
      </c>
      <c r="R111">
        <f t="shared" si="49"/>
        <v>0.32000000000000028</v>
      </c>
      <c r="S111">
        <f t="shared" si="49"/>
        <v>0.66000000000000059</v>
      </c>
      <c r="T111">
        <f t="shared" si="49"/>
        <v>0.9000000000000008</v>
      </c>
      <c r="U111">
        <f t="shared" si="49"/>
        <v>0.82000000000000073</v>
      </c>
      <c r="V111">
        <f t="shared" si="51"/>
        <v>0.81500000000000006</v>
      </c>
    </row>
    <row r="112" spans="1:22" x14ac:dyDescent="0.35">
      <c r="A112">
        <v>0.64999981516417737</v>
      </c>
      <c r="B112">
        <f t="shared" si="50"/>
        <v>4.0000000000000036E-2</v>
      </c>
      <c r="C112">
        <f t="shared" si="49"/>
        <v>2.34</v>
      </c>
      <c r="D112">
        <f t="shared" si="49"/>
        <v>0.2200000000000002</v>
      </c>
      <c r="E112">
        <f t="shared" si="49"/>
        <v>0.40000000000000036</v>
      </c>
      <c r="F112">
        <f t="shared" si="49"/>
        <v>0.2200000000000002</v>
      </c>
      <c r="G112">
        <f t="shared" si="49"/>
        <v>0.60000000000000053</v>
      </c>
      <c r="H112">
        <f t="shared" si="49"/>
        <v>0.82000000000000073</v>
      </c>
      <c r="I112">
        <f t="shared" si="49"/>
        <v>0.52000000000000046</v>
      </c>
      <c r="J112">
        <f t="shared" si="49"/>
        <v>0.66000000000000059</v>
      </c>
      <c r="K112">
        <f t="shared" si="49"/>
        <v>0.39999999999999813</v>
      </c>
      <c r="L112">
        <f t="shared" si="49"/>
        <v>0.94000000000000083</v>
      </c>
      <c r="M112">
        <f t="shared" si="49"/>
        <v>0.50000000000000044</v>
      </c>
      <c r="N112">
        <f t="shared" si="49"/>
        <v>1.1799999999999988</v>
      </c>
      <c r="O112">
        <f t="shared" si="49"/>
        <v>8.0000000000000071E-2</v>
      </c>
      <c r="P112">
        <f t="shared" si="49"/>
        <v>1.160000000000001</v>
      </c>
      <c r="Q112">
        <f t="shared" si="49"/>
        <v>2.0399999999999996</v>
      </c>
      <c r="R112">
        <f t="shared" si="49"/>
        <v>1.3000000000000012</v>
      </c>
      <c r="S112">
        <f t="shared" si="49"/>
        <v>1.7799999999999994</v>
      </c>
      <c r="T112">
        <f t="shared" si="49"/>
        <v>4.0000000000000036E-2</v>
      </c>
      <c r="U112">
        <f t="shared" si="49"/>
        <v>0.62000000000000055</v>
      </c>
      <c r="V112">
        <f t="shared" si="51"/>
        <v>0.79300000000000037</v>
      </c>
    </row>
    <row r="113" spans="1:22" x14ac:dyDescent="0.35">
      <c r="A113">
        <v>0.70000036967164536</v>
      </c>
      <c r="B113">
        <f t="shared" si="50"/>
        <v>0.5600000000000005</v>
      </c>
      <c r="C113">
        <f t="shared" si="49"/>
        <v>2.0799999999999996</v>
      </c>
      <c r="D113">
        <f t="shared" si="49"/>
        <v>0.84000000000000075</v>
      </c>
      <c r="E113">
        <f t="shared" si="49"/>
        <v>6.0000000000000053E-2</v>
      </c>
      <c r="F113">
        <f t="shared" si="49"/>
        <v>0.59999999999999831</v>
      </c>
      <c r="G113">
        <f t="shared" si="49"/>
        <v>1.4799999999999991</v>
      </c>
      <c r="H113">
        <f t="shared" si="49"/>
        <v>0.32000000000000028</v>
      </c>
      <c r="I113">
        <f t="shared" si="49"/>
        <v>2.1599999999999997</v>
      </c>
      <c r="J113">
        <f t="shared" si="49"/>
        <v>0.43999999999999817</v>
      </c>
      <c r="K113">
        <f t="shared" si="49"/>
        <v>0.88000000000000078</v>
      </c>
      <c r="L113">
        <f t="shared" si="49"/>
        <v>1.120000000000001</v>
      </c>
      <c r="M113">
        <f t="shared" si="49"/>
        <v>0.44000000000000039</v>
      </c>
      <c r="N113">
        <f t="shared" si="49"/>
        <v>1.339999999999999</v>
      </c>
      <c r="O113">
        <f t="shared" si="49"/>
        <v>0.10000000000000009</v>
      </c>
      <c r="P113">
        <f t="shared" si="49"/>
        <v>8.0000000000000071E-2</v>
      </c>
      <c r="Q113">
        <f t="shared" si="49"/>
        <v>1.7200000000000015</v>
      </c>
      <c r="R113">
        <f t="shared" si="49"/>
        <v>1.6199999999999992</v>
      </c>
      <c r="S113">
        <f t="shared" si="49"/>
        <v>1.8999999999999995</v>
      </c>
      <c r="T113">
        <f t="shared" si="49"/>
        <v>0.72000000000000064</v>
      </c>
      <c r="U113">
        <f t="shared" si="49"/>
        <v>4.0000000000000036E-2</v>
      </c>
      <c r="V113">
        <f t="shared" si="51"/>
        <v>0.92500000000000004</v>
      </c>
    </row>
    <row r="114" spans="1:22" x14ac:dyDescent="0.35">
      <c r="A114">
        <v>0.75000092417911335</v>
      </c>
      <c r="B114">
        <f t="shared" si="50"/>
        <v>2.5</v>
      </c>
      <c r="C114">
        <f t="shared" si="49"/>
        <v>1.5600000000000003</v>
      </c>
      <c r="D114">
        <f t="shared" si="49"/>
        <v>1.2999999999999989</v>
      </c>
      <c r="E114">
        <f t="shared" si="49"/>
        <v>0.52000000000000046</v>
      </c>
      <c r="F114">
        <f t="shared" si="49"/>
        <v>0.58000000000000052</v>
      </c>
      <c r="G114">
        <f t="shared" ref="C114:U119" si="52">ABS(G67)</f>
        <v>1.180000000000001</v>
      </c>
      <c r="H114">
        <f t="shared" si="52"/>
        <v>0.28000000000000025</v>
      </c>
      <c r="I114">
        <f t="shared" si="52"/>
        <v>1.419999999999999</v>
      </c>
      <c r="J114">
        <f t="shared" si="52"/>
        <v>1.3000000000000012</v>
      </c>
      <c r="K114">
        <f t="shared" si="52"/>
        <v>0.94000000000000083</v>
      </c>
      <c r="L114">
        <f t="shared" si="52"/>
        <v>1.4999999999999991</v>
      </c>
      <c r="M114">
        <f t="shared" si="52"/>
        <v>0.46000000000000041</v>
      </c>
      <c r="N114">
        <f t="shared" si="52"/>
        <v>1.8800000000000017</v>
      </c>
      <c r="O114">
        <f t="shared" si="52"/>
        <v>0.18000000000000016</v>
      </c>
      <c r="P114">
        <f t="shared" si="52"/>
        <v>0.28000000000000025</v>
      </c>
      <c r="Q114">
        <f t="shared" si="52"/>
        <v>0.67999999999999838</v>
      </c>
      <c r="R114">
        <f t="shared" si="52"/>
        <v>1.180000000000001</v>
      </c>
      <c r="S114">
        <f t="shared" si="52"/>
        <v>1.3000000000000012</v>
      </c>
      <c r="T114">
        <f t="shared" si="52"/>
        <v>0.2200000000000002</v>
      </c>
      <c r="U114">
        <f t="shared" si="52"/>
        <v>0.30000000000000027</v>
      </c>
      <c r="V114">
        <f t="shared" si="51"/>
        <v>0.97800000000000031</v>
      </c>
    </row>
    <row r="115" spans="1:22" x14ac:dyDescent="0.35">
      <c r="A115">
        <v>0.80000024644776357</v>
      </c>
      <c r="B115">
        <f t="shared" si="50"/>
        <v>1.6200000000000003</v>
      </c>
      <c r="C115">
        <f t="shared" si="52"/>
        <v>1.3</v>
      </c>
      <c r="D115">
        <f t="shared" si="52"/>
        <v>1.5000000000000013</v>
      </c>
      <c r="E115">
        <f t="shared" si="52"/>
        <v>1.1799999999999988</v>
      </c>
      <c r="F115">
        <f t="shared" si="52"/>
        <v>0.24000000000000021</v>
      </c>
      <c r="G115">
        <f t="shared" si="52"/>
        <v>1.419999999999999</v>
      </c>
      <c r="H115">
        <f t="shared" si="52"/>
        <v>0.48000000000000043</v>
      </c>
      <c r="I115">
        <f t="shared" si="52"/>
        <v>0.96000000000000085</v>
      </c>
      <c r="J115">
        <f t="shared" si="52"/>
        <v>1.22</v>
      </c>
      <c r="K115">
        <f t="shared" si="52"/>
        <v>1.379999999999999</v>
      </c>
      <c r="L115">
        <f t="shared" si="52"/>
        <v>1.5399999999999991</v>
      </c>
      <c r="M115">
        <f t="shared" si="52"/>
        <v>2.0000000000000018E-2</v>
      </c>
      <c r="N115">
        <f t="shared" si="52"/>
        <v>1.6599999999999993</v>
      </c>
      <c r="O115">
        <f t="shared" si="52"/>
        <v>0.78000000000000069</v>
      </c>
      <c r="P115">
        <f t="shared" si="52"/>
        <v>0.58000000000000052</v>
      </c>
      <c r="Q115">
        <f t="shared" si="52"/>
        <v>0.46000000000000041</v>
      </c>
      <c r="R115">
        <f t="shared" si="52"/>
        <v>1.5599999999999992</v>
      </c>
      <c r="S115">
        <f t="shared" si="52"/>
        <v>1.419999999999999</v>
      </c>
      <c r="T115">
        <f t="shared" si="52"/>
        <v>0.48000000000000043</v>
      </c>
      <c r="U115">
        <f t="shared" si="52"/>
        <v>1.2800000000000011</v>
      </c>
      <c r="V115">
        <f t="shared" si="51"/>
        <v>1.0539999999999998</v>
      </c>
    </row>
    <row r="116" spans="1:22" x14ac:dyDescent="0.35">
      <c r="A116">
        <v>0.85000080095523156</v>
      </c>
      <c r="B116">
        <f t="shared" si="50"/>
        <v>0.97999999999999976</v>
      </c>
      <c r="C116">
        <f t="shared" si="52"/>
        <v>1.5800000000000003</v>
      </c>
      <c r="D116">
        <f t="shared" si="52"/>
        <v>1.8999999999999995</v>
      </c>
      <c r="E116">
        <f t="shared" si="52"/>
        <v>1.6800000000000015</v>
      </c>
      <c r="F116">
        <f t="shared" si="52"/>
        <v>1.5799999999999992</v>
      </c>
      <c r="G116">
        <f t="shared" si="52"/>
        <v>1.9400000000000006</v>
      </c>
      <c r="H116">
        <f t="shared" si="52"/>
        <v>1.4999999999999991</v>
      </c>
      <c r="I116">
        <f t="shared" si="52"/>
        <v>1.7399999999999993</v>
      </c>
      <c r="J116">
        <f t="shared" si="52"/>
        <v>0.73999999999999955</v>
      </c>
      <c r="K116">
        <f t="shared" si="52"/>
        <v>1.5200000000000002</v>
      </c>
      <c r="L116">
        <f t="shared" si="52"/>
        <v>2.2000000000000006</v>
      </c>
      <c r="M116">
        <f t="shared" si="52"/>
        <v>0.38000000000000034</v>
      </c>
      <c r="N116">
        <f t="shared" si="52"/>
        <v>0.97999999999999976</v>
      </c>
      <c r="O116">
        <f t="shared" si="52"/>
        <v>2.48</v>
      </c>
      <c r="P116">
        <f t="shared" si="52"/>
        <v>1.9199999999999995</v>
      </c>
      <c r="Q116">
        <f t="shared" si="52"/>
        <v>1.0799999999999987</v>
      </c>
      <c r="R116">
        <f t="shared" si="52"/>
        <v>0.96000000000000085</v>
      </c>
      <c r="S116">
        <f t="shared" si="52"/>
        <v>2.0999999999999996</v>
      </c>
      <c r="T116">
        <f t="shared" si="52"/>
        <v>1.2599999999999989</v>
      </c>
      <c r="U116">
        <f t="shared" si="52"/>
        <v>2.2799999999999998</v>
      </c>
      <c r="V116">
        <f t="shared" si="51"/>
        <v>1.5399999999999998</v>
      </c>
    </row>
    <row r="117" spans="1:22" x14ac:dyDescent="0.35">
      <c r="A117">
        <v>0.9000001232238819</v>
      </c>
      <c r="B117">
        <f t="shared" si="50"/>
        <v>1.1599999999999999</v>
      </c>
      <c r="C117">
        <f t="shared" si="52"/>
        <v>2.06</v>
      </c>
      <c r="D117">
        <f t="shared" si="52"/>
        <v>2.9800000000000004</v>
      </c>
      <c r="E117">
        <f t="shared" si="52"/>
        <v>2.0399999999999996</v>
      </c>
      <c r="F117">
        <f t="shared" si="52"/>
        <v>1.7399999999999993</v>
      </c>
      <c r="G117">
        <f t="shared" si="52"/>
        <v>3.2799999999999994</v>
      </c>
      <c r="H117">
        <f t="shared" si="52"/>
        <v>1.7999999999999994</v>
      </c>
      <c r="I117">
        <f t="shared" si="52"/>
        <v>2.0799999999999996</v>
      </c>
      <c r="J117">
        <f t="shared" si="52"/>
        <v>1.5200000000000002</v>
      </c>
      <c r="K117">
        <f t="shared" si="52"/>
        <v>1.9199999999999995</v>
      </c>
      <c r="L117">
        <f t="shared" si="52"/>
        <v>2.2599999999999998</v>
      </c>
      <c r="M117">
        <f t="shared" si="52"/>
        <v>0.70000000000000062</v>
      </c>
      <c r="N117">
        <f t="shared" si="52"/>
        <v>0.70000000000000062</v>
      </c>
      <c r="O117">
        <f t="shared" si="52"/>
        <v>3.2999999999999985</v>
      </c>
      <c r="P117">
        <f t="shared" si="52"/>
        <v>1.5399999999999991</v>
      </c>
      <c r="Q117">
        <f t="shared" si="52"/>
        <v>1.5800000000000014</v>
      </c>
      <c r="R117">
        <f t="shared" si="52"/>
        <v>0.24000000000000021</v>
      </c>
      <c r="S117">
        <f t="shared" si="52"/>
        <v>3.3200000000000007</v>
      </c>
      <c r="T117">
        <f t="shared" si="52"/>
        <v>2.36</v>
      </c>
      <c r="U117">
        <f t="shared" si="52"/>
        <v>1.9399999999999995</v>
      </c>
      <c r="V117">
        <f t="shared" si="51"/>
        <v>1.9259999999999995</v>
      </c>
    </row>
    <row r="118" spans="1:22" x14ac:dyDescent="0.35">
      <c r="A118">
        <v>0.95000067773134989</v>
      </c>
      <c r="B118">
        <f t="shared" si="50"/>
        <v>1.5800000000000003</v>
      </c>
      <c r="C118">
        <f t="shared" si="52"/>
        <v>1.26</v>
      </c>
      <c r="D118">
        <f t="shared" si="52"/>
        <v>2.68</v>
      </c>
      <c r="E118">
        <f t="shared" si="52"/>
        <v>2.0199999999999996</v>
      </c>
      <c r="F118">
        <f t="shared" si="52"/>
        <v>2.72</v>
      </c>
      <c r="G118">
        <f t="shared" si="52"/>
        <v>2.46</v>
      </c>
      <c r="H118">
        <f t="shared" si="52"/>
        <v>1.8200000000000016</v>
      </c>
      <c r="I118">
        <f t="shared" si="52"/>
        <v>1.8600000000000005</v>
      </c>
      <c r="J118">
        <f t="shared" si="52"/>
        <v>1.5200000000000002</v>
      </c>
      <c r="K118">
        <f t="shared" si="52"/>
        <v>2.0000000000000004</v>
      </c>
      <c r="L118">
        <f t="shared" si="52"/>
        <v>2.46</v>
      </c>
      <c r="M118">
        <f t="shared" si="52"/>
        <v>1.2799999999999989</v>
      </c>
      <c r="N118">
        <f t="shared" si="52"/>
        <v>0.85999999999999965</v>
      </c>
      <c r="O118">
        <f t="shared" si="52"/>
        <v>3.620000000000001</v>
      </c>
      <c r="P118">
        <f t="shared" si="52"/>
        <v>1.18</v>
      </c>
      <c r="Q118">
        <f t="shared" si="52"/>
        <v>1.6599999999999993</v>
      </c>
      <c r="R118">
        <f t="shared" si="52"/>
        <v>1.3200000000000012</v>
      </c>
      <c r="S118">
        <f t="shared" si="52"/>
        <v>3.2399999999999993</v>
      </c>
      <c r="T118">
        <f t="shared" si="52"/>
        <v>3.6799999999999997</v>
      </c>
      <c r="U118">
        <f t="shared" si="52"/>
        <v>1.4800000000000013</v>
      </c>
      <c r="V118">
        <f t="shared" si="51"/>
        <v>2.0350000000000006</v>
      </c>
    </row>
    <row r="119" spans="1:22" x14ac:dyDescent="0.35">
      <c r="A119">
        <v>1</v>
      </c>
      <c r="B119">
        <f t="shared" si="50"/>
        <v>1.5799999999999996</v>
      </c>
      <c r="C119">
        <f t="shared" si="52"/>
        <v>0.7799999999999998</v>
      </c>
      <c r="D119">
        <f t="shared" si="52"/>
        <v>3.0599999999999992</v>
      </c>
      <c r="E119">
        <f t="shared" si="52"/>
        <v>2.3199999999999998</v>
      </c>
      <c r="F119">
        <f t="shared" si="52"/>
        <v>1.9000000000000017</v>
      </c>
      <c r="G119">
        <f t="shared" si="52"/>
        <v>1.5200000000000002</v>
      </c>
      <c r="H119">
        <f t="shared" si="52"/>
        <v>1.8399999999999994</v>
      </c>
      <c r="I119">
        <f t="shared" si="52"/>
        <v>1.5999999999999996</v>
      </c>
      <c r="J119">
        <f t="shared" si="52"/>
        <v>1.1199999999999999</v>
      </c>
      <c r="K119">
        <f t="shared" si="52"/>
        <v>1.4799999999999995</v>
      </c>
      <c r="L119">
        <f t="shared" si="52"/>
        <v>2</v>
      </c>
      <c r="M119">
        <f t="shared" si="52"/>
        <v>1.2800000000000011</v>
      </c>
      <c r="N119">
        <f t="shared" si="52"/>
        <v>0.72000000000000064</v>
      </c>
      <c r="O119">
        <f t="shared" si="52"/>
        <v>3.4599999999999995</v>
      </c>
      <c r="P119">
        <f t="shared" si="52"/>
        <v>0.9000000000000008</v>
      </c>
      <c r="Q119">
        <f t="shared" si="52"/>
        <v>2.0999999999999996</v>
      </c>
      <c r="R119">
        <f t="shared" si="52"/>
        <v>0.28000000000000025</v>
      </c>
      <c r="S119">
        <f t="shared" si="52"/>
        <v>2.66</v>
      </c>
      <c r="T119">
        <f t="shared" si="52"/>
        <v>3.1999999999999997</v>
      </c>
      <c r="U119">
        <f t="shared" si="52"/>
        <v>1.5199999999999991</v>
      </c>
      <c r="V119">
        <f t="shared" si="51"/>
        <v>1.766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55B62-E4C5-41C2-B3D1-D45438FB67FF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548698.01314699999</v>
      </c>
      <c r="C1">
        <v>3804075.8535000002</v>
      </c>
      <c r="D1" t="s">
        <v>1</v>
      </c>
      <c r="E1">
        <v>549703.43182499998</v>
      </c>
      <c r="F1">
        <v>3804906.6468199999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0.73199999999999998</v>
      </c>
      <c r="C3">
        <v>0.64300000000000002</v>
      </c>
      <c r="D3">
        <v>0.59799999999999998</v>
      </c>
      <c r="G3">
        <f>SKEW(C3:C23)</f>
        <v>-0.68234708620680828</v>
      </c>
    </row>
    <row r="4" spans="1:7" x14ac:dyDescent="0.35">
      <c r="A4">
        <v>62.106999999999999</v>
      </c>
      <c r="B4">
        <v>0.84</v>
      </c>
      <c r="C4">
        <v>0.74099999999999999</v>
      </c>
      <c r="D4">
        <v>0.65800000000000003</v>
      </c>
      <c r="E4">
        <f>C4-C3</f>
        <v>9.7999999999999976E-2</v>
      </c>
      <c r="F4">
        <f>E4/0.05</f>
        <v>1.9599999999999995</v>
      </c>
    </row>
    <row r="5" spans="1:7" x14ac:dyDescent="0.35">
      <c r="A5">
        <v>124.215</v>
      </c>
      <c r="B5">
        <v>0.88200000000000001</v>
      </c>
      <c r="C5">
        <v>0.83</v>
      </c>
      <c r="D5">
        <v>0.74199999999999999</v>
      </c>
      <c r="E5">
        <f t="shared" ref="E5:E23" si="0">C5-C4</f>
        <v>8.8999999999999968E-2</v>
      </c>
      <c r="F5">
        <f t="shared" ref="F5:F23" si="1">E5/0.05</f>
        <v>1.7799999999999994</v>
      </c>
    </row>
    <row r="6" spans="1:7" x14ac:dyDescent="0.35">
      <c r="A6">
        <v>186.322</v>
      </c>
      <c r="B6">
        <v>0.95699999999999996</v>
      </c>
      <c r="C6">
        <v>0.89900000000000002</v>
      </c>
      <c r="D6">
        <v>0.82899999999999996</v>
      </c>
      <c r="E6">
        <f t="shared" si="0"/>
        <v>6.9000000000000061E-2</v>
      </c>
      <c r="F6">
        <f t="shared" si="1"/>
        <v>1.3800000000000012</v>
      </c>
    </row>
    <row r="7" spans="1:7" x14ac:dyDescent="0.35">
      <c r="A7">
        <v>248.43</v>
      </c>
      <c r="B7">
        <v>0.96599999999999997</v>
      </c>
      <c r="C7">
        <v>0.94099999999999995</v>
      </c>
      <c r="D7">
        <v>0.90500000000000003</v>
      </c>
      <c r="E7">
        <f t="shared" si="0"/>
        <v>4.1999999999999926E-2</v>
      </c>
      <c r="F7">
        <f t="shared" si="1"/>
        <v>0.83999999999999853</v>
      </c>
    </row>
    <row r="8" spans="1:7" x14ac:dyDescent="0.35">
      <c r="A8">
        <v>310.53699999999998</v>
      </c>
      <c r="B8">
        <v>0.97399999999999998</v>
      </c>
      <c r="C8">
        <v>0.93700000000000006</v>
      </c>
      <c r="D8">
        <v>0.90900000000000003</v>
      </c>
      <c r="E8">
        <f t="shared" si="0"/>
        <v>-3.9999999999998925E-3</v>
      </c>
      <c r="F8">
        <f t="shared" si="1"/>
        <v>-7.9999999999997851E-2</v>
      </c>
    </row>
    <row r="9" spans="1:7" x14ac:dyDescent="0.35">
      <c r="A9">
        <v>372.64499999999998</v>
      </c>
      <c r="B9">
        <v>0.99299999999999999</v>
      </c>
      <c r="C9">
        <v>0.94099999999999995</v>
      </c>
      <c r="D9">
        <v>0.88600000000000001</v>
      </c>
      <c r="E9">
        <f t="shared" si="0"/>
        <v>3.9999999999998925E-3</v>
      </c>
      <c r="F9">
        <f t="shared" si="1"/>
        <v>7.9999999999997851E-2</v>
      </c>
    </row>
    <row r="10" spans="1:7" x14ac:dyDescent="0.35">
      <c r="A10">
        <v>434.75200000000001</v>
      </c>
      <c r="B10">
        <v>1</v>
      </c>
      <c r="C10">
        <v>0.94799999999999995</v>
      </c>
      <c r="D10">
        <v>0.88400000000000001</v>
      </c>
      <c r="E10">
        <f t="shared" si="0"/>
        <v>7.0000000000000062E-3</v>
      </c>
      <c r="F10">
        <f t="shared" si="1"/>
        <v>0.14000000000000012</v>
      </c>
    </row>
    <row r="11" spans="1:7" x14ac:dyDescent="0.35">
      <c r="A11">
        <v>496.86</v>
      </c>
      <c r="B11">
        <v>0.96599999999999997</v>
      </c>
      <c r="C11">
        <v>0.93700000000000006</v>
      </c>
      <c r="D11">
        <v>0.90300000000000002</v>
      </c>
      <c r="E11">
        <f t="shared" si="0"/>
        <v>-1.0999999999999899E-2</v>
      </c>
      <c r="F11">
        <f t="shared" si="1"/>
        <v>-0.21999999999999797</v>
      </c>
    </row>
    <row r="12" spans="1:7" x14ac:dyDescent="0.35">
      <c r="A12">
        <v>558.96699999999998</v>
      </c>
      <c r="B12">
        <v>0.95599999999999996</v>
      </c>
      <c r="C12">
        <v>0.91600000000000004</v>
      </c>
      <c r="D12">
        <v>0.876</v>
      </c>
      <c r="E12">
        <f t="shared" si="0"/>
        <v>-2.1000000000000019E-2</v>
      </c>
      <c r="F12">
        <f t="shared" si="1"/>
        <v>-0.42000000000000037</v>
      </c>
    </row>
    <row r="13" spans="1:7" x14ac:dyDescent="0.35">
      <c r="A13">
        <v>621.07399999999996</v>
      </c>
      <c r="B13">
        <v>0.94</v>
      </c>
      <c r="C13">
        <v>0.9</v>
      </c>
      <c r="D13">
        <v>0.83199999999999996</v>
      </c>
      <c r="E13">
        <f t="shared" si="0"/>
        <v>-1.6000000000000014E-2</v>
      </c>
      <c r="F13">
        <f t="shared" si="1"/>
        <v>-0.32000000000000028</v>
      </c>
    </row>
    <row r="14" spans="1:7" x14ac:dyDescent="0.35">
      <c r="A14">
        <v>683.18200000000002</v>
      </c>
      <c r="B14">
        <v>0.91800000000000004</v>
      </c>
      <c r="C14">
        <v>0.86</v>
      </c>
      <c r="D14">
        <v>0.79400000000000004</v>
      </c>
      <c r="E14">
        <f t="shared" si="0"/>
        <v>-4.0000000000000036E-2</v>
      </c>
      <c r="F14">
        <f t="shared" si="1"/>
        <v>-0.80000000000000071</v>
      </c>
    </row>
    <row r="15" spans="1:7" x14ac:dyDescent="0.35">
      <c r="A15">
        <v>745.28899999999999</v>
      </c>
      <c r="B15">
        <v>0.875</v>
      </c>
      <c r="C15">
        <v>0.81299999999999994</v>
      </c>
      <c r="D15">
        <v>0.73799999999999999</v>
      </c>
      <c r="E15">
        <f t="shared" si="0"/>
        <v>-4.7000000000000042E-2</v>
      </c>
      <c r="F15">
        <f t="shared" si="1"/>
        <v>-0.94000000000000083</v>
      </c>
    </row>
    <row r="16" spans="1:7" x14ac:dyDescent="0.35">
      <c r="A16">
        <v>807.39700000000005</v>
      </c>
      <c r="B16">
        <v>0.81499999999999995</v>
      </c>
      <c r="C16">
        <v>0.754</v>
      </c>
      <c r="D16">
        <v>0.67700000000000005</v>
      </c>
      <c r="E16">
        <f t="shared" si="0"/>
        <v>-5.8999999999999941E-2</v>
      </c>
      <c r="F16">
        <f t="shared" si="1"/>
        <v>-1.1799999999999988</v>
      </c>
    </row>
    <row r="17" spans="1:6" x14ac:dyDescent="0.35">
      <c r="A17">
        <v>869.50400000000002</v>
      </c>
      <c r="B17">
        <v>0.751</v>
      </c>
      <c r="C17">
        <v>0.68700000000000006</v>
      </c>
      <c r="D17">
        <v>0.624</v>
      </c>
      <c r="E17">
        <f t="shared" si="0"/>
        <v>-6.6999999999999948E-2</v>
      </c>
      <c r="F17">
        <f t="shared" si="1"/>
        <v>-1.339999999999999</v>
      </c>
    </row>
    <row r="18" spans="1:6" x14ac:dyDescent="0.35">
      <c r="A18">
        <v>931.61199999999997</v>
      </c>
      <c r="B18">
        <v>0.67500000000000004</v>
      </c>
      <c r="C18">
        <v>0.59299999999999997</v>
      </c>
      <c r="D18">
        <v>0.52200000000000002</v>
      </c>
      <c r="E18">
        <f t="shared" si="0"/>
        <v>-9.4000000000000083E-2</v>
      </c>
      <c r="F18">
        <f t="shared" si="1"/>
        <v>-1.8800000000000017</v>
      </c>
    </row>
    <row r="19" spans="1:6" x14ac:dyDescent="0.35">
      <c r="A19">
        <v>993.71900000000005</v>
      </c>
      <c r="B19">
        <v>0.59</v>
      </c>
      <c r="C19">
        <v>0.51</v>
      </c>
      <c r="D19">
        <v>0.45300000000000001</v>
      </c>
      <c r="E19">
        <f t="shared" si="0"/>
        <v>-8.2999999999999963E-2</v>
      </c>
      <c r="F19">
        <f t="shared" si="1"/>
        <v>-1.6599999999999993</v>
      </c>
    </row>
    <row r="20" spans="1:6" x14ac:dyDescent="0.35">
      <c r="A20">
        <v>1055.826</v>
      </c>
      <c r="B20">
        <v>0.56599999999999995</v>
      </c>
      <c r="C20">
        <v>0.46100000000000002</v>
      </c>
      <c r="D20">
        <v>0.39600000000000002</v>
      </c>
      <c r="E20">
        <f t="shared" si="0"/>
        <v>-4.8999999999999988E-2</v>
      </c>
      <c r="F20">
        <f t="shared" si="1"/>
        <v>-0.97999999999999976</v>
      </c>
    </row>
    <row r="21" spans="1:6" x14ac:dyDescent="0.35">
      <c r="A21">
        <v>1117.934</v>
      </c>
      <c r="B21">
        <v>0.52600000000000002</v>
      </c>
      <c r="C21">
        <v>0.42599999999999999</v>
      </c>
      <c r="D21">
        <v>0.34200000000000003</v>
      </c>
      <c r="E21">
        <f t="shared" si="0"/>
        <v>-3.5000000000000031E-2</v>
      </c>
      <c r="F21">
        <f t="shared" si="1"/>
        <v>-0.70000000000000062</v>
      </c>
    </row>
    <row r="22" spans="1:6" x14ac:dyDescent="0.35">
      <c r="A22">
        <v>1180.0409999999999</v>
      </c>
      <c r="B22">
        <v>0.438</v>
      </c>
      <c r="C22">
        <v>0.38300000000000001</v>
      </c>
      <c r="D22">
        <v>0.32300000000000001</v>
      </c>
      <c r="E22">
        <f t="shared" si="0"/>
        <v>-4.2999999999999983E-2</v>
      </c>
      <c r="F22">
        <f t="shared" si="1"/>
        <v>-0.85999999999999965</v>
      </c>
    </row>
    <row r="23" spans="1:6" x14ac:dyDescent="0.35">
      <c r="A23">
        <v>1242.1489999999999</v>
      </c>
      <c r="B23">
        <v>0.38200000000000001</v>
      </c>
      <c r="C23">
        <v>0.34699999999999998</v>
      </c>
      <c r="D23">
        <v>0.311</v>
      </c>
      <c r="E23">
        <f t="shared" si="0"/>
        <v>-3.6000000000000032E-2</v>
      </c>
      <c r="F23">
        <f t="shared" si="1"/>
        <v>-0.72000000000000064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8476D-2A85-4F56-98E1-DB80D8A23CC3}">
  <dimension ref="A1:G23"/>
  <sheetViews>
    <sheetView workbookViewId="0">
      <selection activeCell="N29" sqref="N29"/>
    </sheetView>
  </sheetViews>
  <sheetFormatPr defaultRowHeight="14.5" x14ac:dyDescent="0.35"/>
  <sheetData>
    <row r="1" spans="1:7" x14ac:dyDescent="0.35">
      <c r="A1" t="s">
        <v>0</v>
      </c>
      <c r="B1">
        <v>552561.22417199996</v>
      </c>
      <c r="C1">
        <v>3797859.1028700001</v>
      </c>
      <c r="D1" t="s">
        <v>1</v>
      </c>
      <c r="E1">
        <v>554700.38470000005</v>
      </c>
      <c r="F1">
        <v>3795215.9100799998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0.11600000000000001</v>
      </c>
      <c r="C3">
        <v>6.8000000000000005E-2</v>
      </c>
      <c r="D3">
        <v>3.9E-2</v>
      </c>
      <c r="G3">
        <f>SKEW(C3:C23)</f>
        <v>-0.47090972728800401</v>
      </c>
    </row>
    <row r="4" spans="1:7" x14ac:dyDescent="0.35">
      <c r="A4">
        <v>161.922</v>
      </c>
      <c r="B4">
        <v>0.30099999999999999</v>
      </c>
      <c r="C4">
        <v>0.14199999999999999</v>
      </c>
      <c r="D4">
        <v>8.5000000000000006E-2</v>
      </c>
      <c r="E4">
        <f>C4-C3</f>
        <v>7.3999999999999982E-2</v>
      </c>
      <c r="F4">
        <f>E4/0.05</f>
        <v>1.4799999999999995</v>
      </c>
    </row>
    <row r="5" spans="1:7" x14ac:dyDescent="0.35">
      <c r="A5">
        <v>323.84399999999999</v>
      </c>
      <c r="B5">
        <v>0.33400000000000002</v>
      </c>
      <c r="C5">
        <v>0.219</v>
      </c>
      <c r="D5">
        <v>0.109</v>
      </c>
      <c r="E5">
        <f t="shared" ref="E5:E23" si="0">C5-C4</f>
        <v>7.7000000000000013E-2</v>
      </c>
      <c r="F5">
        <f t="shared" ref="F5:F23" si="1">E5/0.05</f>
        <v>1.5400000000000003</v>
      </c>
    </row>
    <row r="6" spans="1:7" x14ac:dyDescent="0.35">
      <c r="A6">
        <v>485.76600000000002</v>
      </c>
      <c r="B6">
        <v>0.51800000000000002</v>
      </c>
      <c r="C6">
        <v>0.30499999999999999</v>
      </c>
      <c r="D6">
        <v>0.17</v>
      </c>
      <c r="E6">
        <f t="shared" si="0"/>
        <v>8.5999999999999993E-2</v>
      </c>
      <c r="F6">
        <f t="shared" si="1"/>
        <v>1.7199999999999998</v>
      </c>
    </row>
    <row r="7" spans="1:7" x14ac:dyDescent="0.35">
      <c r="A7">
        <v>647.68799999999999</v>
      </c>
      <c r="B7">
        <v>0.70499999999999996</v>
      </c>
      <c r="C7">
        <v>0.48399999999999999</v>
      </c>
      <c r="D7">
        <v>0.30599999999999999</v>
      </c>
      <c r="E7">
        <f t="shared" si="0"/>
        <v>0.17899999999999999</v>
      </c>
      <c r="F7">
        <f t="shared" si="1"/>
        <v>3.5799999999999996</v>
      </c>
    </row>
    <row r="8" spans="1:7" x14ac:dyDescent="0.35">
      <c r="A8">
        <v>809.61</v>
      </c>
      <c r="B8">
        <v>0.88600000000000001</v>
      </c>
      <c r="C8">
        <v>0.77600000000000002</v>
      </c>
      <c r="D8">
        <v>0.57699999999999996</v>
      </c>
      <c r="E8">
        <f t="shared" si="0"/>
        <v>0.29200000000000004</v>
      </c>
      <c r="F8">
        <f t="shared" si="1"/>
        <v>5.8400000000000007</v>
      </c>
    </row>
    <row r="9" spans="1:7" x14ac:dyDescent="0.35">
      <c r="A9">
        <v>971.53300000000002</v>
      </c>
      <c r="B9">
        <v>0.91</v>
      </c>
      <c r="C9">
        <v>0.877</v>
      </c>
      <c r="D9">
        <v>0.82499999999999996</v>
      </c>
      <c r="E9">
        <f t="shared" si="0"/>
        <v>0.10099999999999998</v>
      </c>
      <c r="F9">
        <f t="shared" si="1"/>
        <v>2.0199999999999996</v>
      </c>
    </row>
    <row r="10" spans="1:7" x14ac:dyDescent="0.35">
      <c r="A10">
        <v>1133.4549999999999</v>
      </c>
      <c r="B10">
        <v>0.90700000000000003</v>
      </c>
      <c r="C10">
        <v>0.876</v>
      </c>
      <c r="D10">
        <v>0.82899999999999996</v>
      </c>
      <c r="E10">
        <f t="shared" si="0"/>
        <v>-1.0000000000000009E-3</v>
      </c>
      <c r="F10">
        <f t="shared" si="1"/>
        <v>-2.0000000000000018E-2</v>
      </c>
    </row>
    <row r="11" spans="1:7" x14ac:dyDescent="0.35">
      <c r="A11">
        <v>1295.377</v>
      </c>
      <c r="B11">
        <v>0.90500000000000003</v>
      </c>
      <c r="C11">
        <v>0.877</v>
      </c>
      <c r="D11">
        <v>0.82399999999999995</v>
      </c>
      <c r="E11">
        <f t="shared" si="0"/>
        <v>1.0000000000000009E-3</v>
      </c>
      <c r="F11">
        <f t="shared" si="1"/>
        <v>2.0000000000000018E-2</v>
      </c>
    </row>
    <row r="12" spans="1:7" x14ac:dyDescent="0.35">
      <c r="A12">
        <v>1457.299</v>
      </c>
      <c r="B12">
        <v>0.879</v>
      </c>
      <c r="C12">
        <v>0.83399999999999996</v>
      </c>
      <c r="D12">
        <v>0.80200000000000005</v>
      </c>
      <c r="E12">
        <f t="shared" si="0"/>
        <v>-4.3000000000000038E-2</v>
      </c>
      <c r="F12">
        <f t="shared" si="1"/>
        <v>-0.86000000000000076</v>
      </c>
    </row>
    <row r="13" spans="1:7" x14ac:dyDescent="0.35">
      <c r="A13">
        <v>1619.221</v>
      </c>
      <c r="B13">
        <v>0.84299999999999997</v>
      </c>
      <c r="C13">
        <v>0.8</v>
      </c>
      <c r="D13">
        <v>0.70599999999999996</v>
      </c>
      <c r="E13">
        <f t="shared" si="0"/>
        <v>-3.3999999999999919E-2</v>
      </c>
      <c r="F13">
        <f t="shared" si="1"/>
        <v>-0.67999999999999838</v>
      </c>
    </row>
    <row r="14" spans="1:7" x14ac:dyDescent="0.35">
      <c r="A14">
        <v>1781.143</v>
      </c>
      <c r="B14">
        <v>0.90700000000000003</v>
      </c>
      <c r="C14">
        <v>0.83</v>
      </c>
      <c r="D14">
        <v>0.746</v>
      </c>
      <c r="E14">
        <f t="shared" si="0"/>
        <v>2.9999999999999916E-2</v>
      </c>
      <c r="F14">
        <f t="shared" si="1"/>
        <v>0.59999999999999831</v>
      </c>
    </row>
    <row r="15" spans="1:7" x14ac:dyDescent="0.35">
      <c r="A15">
        <v>1943.0650000000001</v>
      </c>
      <c r="B15">
        <v>0.92800000000000005</v>
      </c>
      <c r="C15">
        <v>0.875</v>
      </c>
      <c r="D15">
        <v>0.83399999999999996</v>
      </c>
      <c r="E15">
        <f t="shared" si="0"/>
        <v>4.500000000000004E-2</v>
      </c>
      <c r="F15">
        <f t="shared" si="1"/>
        <v>0.9000000000000008</v>
      </c>
    </row>
    <row r="16" spans="1:7" x14ac:dyDescent="0.35">
      <c r="A16">
        <v>2104.9870000000001</v>
      </c>
      <c r="B16">
        <v>0.93500000000000005</v>
      </c>
      <c r="C16">
        <v>0.83899999999999997</v>
      </c>
      <c r="D16">
        <v>0.7</v>
      </c>
      <c r="E16">
        <f t="shared" si="0"/>
        <v>-3.6000000000000032E-2</v>
      </c>
      <c r="F16">
        <f t="shared" si="1"/>
        <v>-0.72000000000000064</v>
      </c>
    </row>
    <row r="17" spans="1:6" x14ac:dyDescent="0.35">
      <c r="A17">
        <v>2266.9090000000001</v>
      </c>
      <c r="B17">
        <v>0.93700000000000006</v>
      </c>
      <c r="C17">
        <v>0.83899999999999997</v>
      </c>
      <c r="D17">
        <v>0.69199999999999995</v>
      </c>
      <c r="E17">
        <f t="shared" si="0"/>
        <v>0</v>
      </c>
      <c r="F17">
        <f t="shared" si="1"/>
        <v>0</v>
      </c>
    </row>
    <row r="18" spans="1:6" x14ac:dyDescent="0.35">
      <c r="A18">
        <v>2428.8310000000001</v>
      </c>
      <c r="B18">
        <v>0.83599999999999997</v>
      </c>
      <c r="C18">
        <v>0.70199999999999996</v>
      </c>
      <c r="D18">
        <v>0.58499999999999996</v>
      </c>
      <c r="E18">
        <f t="shared" si="0"/>
        <v>-0.13700000000000001</v>
      </c>
      <c r="F18">
        <f t="shared" si="1"/>
        <v>-2.74</v>
      </c>
    </row>
    <row r="19" spans="1:6" x14ac:dyDescent="0.35">
      <c r="A19">
        <v>2590.7539999999999</v>
      </c>
      <c r="B19">
        <v>0.66100000000000003</v>
      </c>
      <c r="C19">
        <v>0.56799999999999995</v>
      </c>
      <c r="D19">
        <v>0.48399999999999999</v>
      </c>
      <c r="E19">
        <f t="shared" si="0"/>
        <v>-0.13400000000000001</v>
      </c>
      <c r="F19">
        <f t="shared" si="1"/>
        <v>-2.68</v>
      </c>
    </row>
    <row r="20" spans="1:6" x14ac:dyDescent="0.35">
      <c r="A20">
        <v>2752.6759999999999</v>
      </c>
      <c r="B20">
        <v>0.56499999999999995</v>
      </c>
      <c r="C20">
        <v>0.49199999999999999</v>
      </c>
      <c r="D20">
        <v>0.42499999999999999</v>
      </c>
      <c r="E20">
        <f t="shared" si="0"/>
        <v>-7.5999999999999956E-2</v>
      </c>
      <c r="F20">
        <f t="shared" si="1"/>
        <v>-1.5199999999999991</v>
      </c>
    </row>
    <row r="21" spans="1:6" x14ac:dyDescent="0.35">
      <c r="A21">
        <v>2914.598</v>
      </c>
      <c r="B21">
        <v>0.45</v>
      </c>
      <c r="C21">
        <v>0.37</v>
      </c>
      <c r="D21">
        <v>0.26600000000000001</v>
      </c>
      <c r="E21">
        <f t="shared" si="0"/>
        <v>-0.122</v>
      </c>
      <c r="F21">
        <f t="shared" si="1"/>
        <v>-2.44</v>
      </c>
    </row>
    <row r="22" spans="1:6" x14ac:dyDescent="0.35">
      <c r="A22">
        <v>3076.52</v>
      </c>
      <c r="B22">
        <v>0.35199999999999998</v>
      </c>
      <c r="C22">
        <v>0.28199999999999997</v>
      </c>
      <c r="D22">
        <v>0.223</v>
      </c>
      <c r="E22">
        <f t="shared" si="0"/>
        <v>-8.8000000000000023E-2</v>
      </c>
      <c r="F22">
        <f t="shared" si="1"/>
        <v>-1.7600000000000005</v>
      </c>
    </row>
    <row r="23" spans="1:6" x14ac:dyDescent="0.35">
      <c r="A23">
        <v>3238.442</v>
      </c>
      <c r="B23">
        <v>0.35</v>
      </c>
      <c r="C23">
        <v>0.27600000000000002</v>
      </c>
      <c r="D23">
        <v>0.21099999999999999</v>
      </c>
      <c r="E23">
        <f t="shared" si="0"/>
        <v>-5.9999999999999498E-3</v>
      </c>
      <c r="F23">
        <f t="shared" si="1"/>
        <v>-0.119999999999999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78F1B-9FBC-40CC-9BE1-5BC019B07718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552646.70680799999</v>
      </c>
      <c r="C1">
        <v>3796334.8131900001</v>
      </c>
      <c r="D1" t="s">
        <v>1</v>
      </c>
      <c r="E1">
        <v>553607.67539700004</v>
      </c>
      <c r="F1">
        <v>3797156.0814999999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0.40799999999999997</v>
      </c>
      <c r="C3">
        <v>0.38500000000000001</v>
      </c>
      <c r="D3">
        <v>0.36499999999999999</v>
      </c>
      <c r="G3">
        <f>SKEW(C3:C23)</f>
        <v>-0.85836870764617401</v>
      </c>
    </row>
    <row r="4" spans="1:7" x14ac:dyDescent="0.35">
      <c r="A4">
        <v>60.195</v>
      </c>
      <c r="B4">
        <v>0.435</v>
      </c>
      <c r="C4">
        <v>0.38800000000000001</v>
      </c>
      <c r="D4">
        <v>0.36499999999999999</v>
      </c>
      <c r="E4">
        <f>C4-C3</f>
        <v>3.0000000000000027E-3</v>
      </c>
      <c r="F4">
        <f>E4/0.05</f>
        <v>6.0000000000000053E-2</v>
      </c>
    </row>
    <row r="5" spans="1:7" x14ac:dyDescent="0.35">
      <c r="A5">
        <v>120.39</v>
      </c>
      <c r="B5">
        <v>0.54800000000000004</v>
      </c>
      <c r="C5">
        <v>0.42399999999999999</v>
      </c>
      <c r="D5">
        <v>0.379</v>
      </c>
      <c r="E5">
        <f t="shared" ref="E5:E23" si="0">C5-C4</f>
        <v>3.5999999999999976E-2</v>
      </c>
      <c r="F5">
        <f t="shared" ref="F5:F23" si="1">E5/0.05</f>
        <v>0.71999999999999953</v>
      </c>
    </row>
    <row r="6" spans="1:7" x14ac:dyDescent="0.35">
      <c r="A6">
        <v>180.58500000000001</v>
      </c>
      <c r="B6">
        <v>0.66</v>
      </c>
      <c r="C6">
        <v>0.52200000000000002</v>
      </c>
      <c r="D6">
        <v>0.41599999999999998</v>
      </c>
      <c r="E6">
        <f t="shared" si="0"/>
        <v>9.8000000000000032E-2</v>
      </c>
      <c r="F6">
        <f t="shared" si="1"/>
        <v>1.9600000000000006</v>
      </c>
    </row>
    <row r="7" spans="1:7" x14ac:dyDescent="0.35">
      <c r="A7">
        <v>240.78</v>
      </c>
      <c r="B7">
        <v>0.74299999999999999</v>
      </c>
      <c r="C7">
        <v>0.64900000000000002</v>
      </c>
      <c r="D7">
        <v>0.52700000000000002</v>
      </c>
      <c r="E7">
        <f t="shared" si="0"/>
        <v>0.127</v>
      </c>
      <c r="F7">
        <f t="shared" si="1"/>
        <v>2.54</v>
      </c>
    </row>
    <row r="8" spans="1:7" x14ac:dyDescent="0.35">
      <c r="A8">
        <v>300.976</v>
      </c>
      <c r="B8">
        <v>0.81399999999999995</v>
      </c>
      <c r="C8">
        <v>0.748</v>
      </c>
      <c r="D8">
        <v>0.66900000000000004</v>
      </c>
      <c r="E8">
        <f t="shared" si="0"/>
        <v>9.8999999999999977E-2</v>
      </c>
      <c r="F8">
        <f t="shared" si="1"/>
        <v>1.9799999999999995</v>
      </c>
    </row>
    <row r="9" spans="1:7" x14ac:dyDescent="0.35">
      <c r="A9">
        <v>361.17099999999999</v>
      </c>
      <c r="B9">
        <v>0.86599999999999999</v>
      </c>
      <c r="C9">
        <v>0.81699999999999995</v>
      </c>
      <c r="D9">
        <v>0.77800000000000002</v>
      </c>
      <c r="E9">
        <f t="shared" si="0"/>
        <v>6.899999999999995E-2</v>
      </c>
      <c r="F9">
        <f t="shared" si="1"/>
        <v>1.379999999999999</v>
      </c>
    </row>
    <row r="10" spans="1:7" x14ac:dyDescent="0.35">
      <c r="A10">
        <v>421.36599999999999</v>
      </c>
      <c r="B10">
        <v>0.88500000000000001</v>
      </c>
      <c r="C10">
        <v>0.83599999999999997</v>
      </c>
      <c r="D10">
        <v>0.81699999999999995</v>
      </c>
      <c r="E10">
        <f t="shared" si="0"/>
        <v>1.9000000000000017E-2</v>
      </c>
      <c r="F10">
        <f t="shared" si="1"/>
        <v>0.38000000000000034</v>
      </c>
    </row>
    <row r="11" spans="1:7" x14ac:dyDescent="0.35">
      <c r="A11">
        <v>481.56099999999998</v>
      </c>
      <c r="B11">
        <v>0.85599999999999998</v>
      </c>
      <c r="C11">
        <v>0.83599999999999997</v>
      </c>
      <c r="D11">
        <v>0.81899999999999995</v>
      </c>
      <c r="E11">
        <f t="shared" si="0"/>
        <v>0</v>
      </c>
      <c r="F11">
        <f t="shared" si="1"/>
        <v>0</v>
      </c>
    </row>
    <row r="12" spans="1:7" x14ac:dyDescent="0.35">
      <c r="A12">
        <v>541.75599999999997</v>
      </c>
      <c r="B12">
        <v>0.88900000000000001</v>
      </c>
      <c r="C12">
        <v>0.85599999999999998</v>
      </c>
      <c r="D12">
        <v>0.81200000000000006</v>
      </c>
      <c r="E12">
        <f t="shared" si="0"/>
        <v>2.0000000000000018E-2</v>
      </c>
      <c r="F12">
        <f t="shared" si="1"/>
        <v>0.40000000000000036</v>
      </c>
    </row>
    <row r="13" spans="1:7" x14ac:dyDescent="0.35">
      <c r="A13">
        <v>601.95100000000002</v>
      </c>
      <c r="B13">
        <v>0.90100000000000002</v>
      </c>
      <c r="C13">
        <v>0.88</v>
      </c>
      <c r="D13">
        <v>0.84099999999999997</v>
      </c>
      <c r="E13">
        <f t="shared" si="0"/>
        <v>2.4000000000000021E-2</v>
      </c>
      <c r="F13">
        <f t="shared" si="1"/>
        <v>0.48000000000000043</v>
      </c>
    </row>
    <row r="14" spans="1:7" x14ac:dyDescent="0.35">
      <c r="A14">
        <v>662.14599999999996</v>
      </c>
      <c r="B14">
        <v>0.90900000000000003</v>
      </c>
      <c r="C14">
        <v>0.89100000000000001</v>
      </c>
      <c r="D14">
        <v>0.86799999999999999</v>
      </c>
      <c r="E14">
        <f t="shared" si="0"/>
        <v>1.100000000000001E-2</v>
      </c>
      <c r="F14">
        <f t="shared" si="1"/>
        <v>0.2200000000000002</v>
      </c>
    </row>
    <row r="15" spans="1:7" x14ac:dyDescent="0.35">
      <c r="A15">
        <v>722.34100000000001</v>
      </c>
      <c r="B15">
        <v>0.88300000000000001</v>
      </c>
      <c r="C15">
        <v>0.87</v>
      </c>
      <c r="D15">
        <v>0.85899999999999999</v>
      </c>
      <c r="E15">
        <f t="shared" si="0"/>
        <v>-2.1000000000000019E-2</v>
      </c>
      <c r="F15">
        <f t="shared" si="1"/>
        <v>-0.42000000000000037</v>
      </c>
    </row>
    <row r="16" spans="1:7" x14ac:dyDescent="0.35">
      <c r="A16">
        <v>782.53599999999994</v>
      </c>
      <c r="B16">
        <v>0.89400000000000002</v>
      </c>
      <c r="C16">
        <v>0.874</v>
      </c>
      <c r="D16">
        <v>0.86</v>
      </c>
      <c r="E16">
        <f t="shared" si="0"/>
        <v>4.0000000000000036E-3</v>
      </c>
      <c r="F16">
        <f t="shared" si="1"/>
        <v>8.0000000000000071E-2</v>
      </c>
    </row>
    <row r="17" spans="1:6" x14ac:dyDescent="0.35">
      <c r="A17">
        <v>842.73199999999997</v>
      </c>
      <c r="B17">
        <v>0.9</v>
      </c>
      <c r="C17">
        <v>0.879</v>
      </c>
      <c r="D17">
        <v>0.86299999999999999</v>
      </c>
      <c r="E17">
        <f t="shared" si="0"/>
        <v>5.0000000000000044E-3</v>
      </c>
      <c r="F17">
        <f t="shared" si="1"/>
        <v>0.10000000000000009</v>
      </c>
    </row>
    <row r="18" spans="1:6" x14ac:dyDescent="0.35">
      <c r="A18">
        <v>902.92700000000002</v>
      </c>
      <c r="B18">
        <v>0.90600000000000003</v>
      </c>
      <c r="C18">
        <v>0.87</v>
      </c>
      <c r="D18">
        <v>0.82899999999999996</v>
      </c>
      <c r="E18">
        <f t="shared" si="0"/>
        <v>-9.000000000000008E-3</v>
      </c>
      <c r="F18">
        <f t="shared" si="1"/>
        <v>-0.18000000000000016</v>
      </c>
    </row>
    <row r="19" spans="1:6" x14ac:dyDescent="0.35">
      <c r="A19">
        <v>963.12199999999996</v>
      </c>
      <c r="B19">
        <v>0.89400000000000002</v>
      </c>
      <c r="C19">
        <v>0.83099999999999996</v>
      </c>
      <c r="D19">
        <v>0.748</v>
      </c>
      <c r="E19">
        <f t="shared" si="0"/>
        <v>-3.9000000000000035E-2</v>
      </c>
      <c r="F19">
        <f t="shared" si="1"/>
        <v>-0.78000000000000069</v>
      </c>
    </row>
    <row r="20" spans="1:6" x14ac:dyDescent="0.35">
      <c r="A20">
        <v>1023.317</v>
      </c>
      <c r="B20">
        <v>0.81899999999999995</v>
      </c>
      <c r="C20">
        <v>0.70699999999999996</v>
      </c>
      <c r="D20">
        <v>0.57099999999999995</v>
      </c>
      <c r="E20">
        <f t="shared" si="0"/>
        <v>-0.124</v>
      </c>
      <c r="F20">
        <f t="shared" si="1"/>
        <v>-2.48</v>
      </c>
    </row>
    <row r="21" spans="1:6" x14ac:dyDescent="0.35">
      <c r="A21">
        <v>1083.5119999999999</v>
      </c>
      <c r="B21">
        <v>0.67700000000000005</v>
      </c>
      <c r="C21">
        <v>0.54200000000000004</v>
      </c>
      <c r="D21">
        <v>0.40799999999999997</v>
      </c>
      <c r="E21">
        <f t="shared" si="0"/>
        <v>-0.16499999999999992</v>
      </c>
      <c r="F21">
        <f t="shared" si="1"/>
        <v>-3.2999999999999985</v>
      </c>
    </row>
    <row r="22" spans="1:6" x14ac:dyDescent="0.35">
      <c r="A22">
        <v>1143.7070000000001</v>
      </c>
      <c r="B22">
        <v>0.49199999999999999</v>
      </c>
      <c r="C22">
        <v>0.36099999999999999</v>
      </c>
      <c r="D22">
        <v>0.23</v>
      </c>
      <c r="E22">
        <f t="shared" si="0"/>
        <v>-0.18100000000000005</v>
      </c>
      <c r="F22">
        <f t="shared" si="1"/>
        <v>-3.620000000000001</v>
      </c>
    </row>
    <row r="23" spans="1:6" x14ac:dyDescent="0.35">
      <c r="A23">
        <v>1203.902</v>
      </c>
      <c r="B23">
        <v>0.28899999999999998</v>
      </c>
      <c r="C23">
        <v>0.188</v>
      </c>
      <c r="D23">
        <v>0.113</v>
      </c>
      <c r="E23">
        <f t="shared" si="0"/>
        <v>-0.17299999999999999</v>
      </c>
      <c r="F23">
        <f t="shared" si="1"/>
        <v>-3.4599999999999995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B8A8-8FDE-42C4-865B-E4193077FB0A}">
  <dimension ref="A1:G23"/>
  <sheetViews>
    <sheetView workbookViewId="0">
      <selection activeCell="F2" sqref="F2:G23"/>
    </sheetView>
  </sheetViews>
  <sheetFormatPr defaultRowHeight="14.5" x14ac:dyDescent="0.35"/>
  <sheetData>
    <row r="1" spans="1:7" x14ac:dyDescent="0.35">
      <c r="A1" t="s">
        <v>0</v>
      </c>
      <c r="C1">
        <v>561295.57981300005</v>
      </c>
      <c r="D1">
        <v>3814215.34142</v>
      </c>
      <c r="E1" t="s">
        <v>1</v>
      </c>
      <c r="F1">
        <v>565102.94159499998</v>
      </c>
      <c r="G1">
        <v>3807416.2417100002</v>
      </c>
    </row>
    <row r="2" spans="1:7" x14ac:dyDescent="0.35">
      <c r="A2" t="s">
        <v>2</v>
      </c>
      <c r="C2" t="s">
        <v>3</v>
      </c>
      <c r="D2" t="s">
        <v>4</v>
      </c>
      <c r="E2" t="s">
        <v>5</v>
      </c>
      <c r="F2" t="s">
        <v>7</v>
      </c>
      <c r="G2" t="s">
        <v>8</v>
      </c>
    </row>
    <row r="3" spans="1:7" x14ac:dyDescent="0.35">
      <c r="A3">
        <v>0</v>
      </c>
      <c r="C3">
        <v>0.374</v>
      </c>
      <c r="D3">
        <v>0.23699999999999999</v>
      </c>
      <c r="E3">
        <v>0.122</v>
      </c>
    </row>
    <row r="4" spans="1:7" x14ac:dyDescent="0.35">
      <c r="A4">
        <v>371.07400000000001</v>
      </c>
      <c r="C4">
        <v>0.52300000000000002</v>
      </c>
      <c r="D4">
        <v>0.441</v>
      </c>
      <c r="E4">
        <v>0.30599999999999999</v>
      </c>
      <c r="F4">
        <f>D4-D3</f>
        <v>0.20400000000000001</v>
      </c>
      <c r="G4">
        <f>F4/0.05</f>
        <v>4.08</v>
      </c>
    </row>
    <row r="5" spans="1:7" x14ac:dyDescent="0.35">
      <c r="A5">
        <v>742.14700000000005</v>
      </c>
      <c r="C5">
        <v>0.58299999999999996</v>
      </c>
      <c r="D5">
        <v>0.49099999999999999</v>
      </c>
      <c r="E5">
        <v>0.35899999999999999</v>
      </c>
      <c r="F5">
        <f t="shared" ref="F5:F23" si="0">D5-D4</f>
        <v>4.9999999999999989E-2</v>
      </c>
      <c r="G5">
        <f t="shared" ref="G5:G23" si="1">F5/0.05</f>
        <v>0.99999999999999978</v>
      </c>
    </row>
    <row r="6" spans="1:7" x14ac:dyDescent="0.35">
      <c r="A6">
        <v>1113.221</v>
      </c>
      <c r="C6">
        <v>0.64500000000000002</v>
      </c>
      <c r="D6">
        <v>0.57799999999999996</v>
      </c>
      <c r="E6">
        <v>0.48099999999999998</v>
      </c>
      <c r="F6">
        <f t="shared" si="0"/>
        <v>8.6999999999999966E-2</v>
      </c>
      <c r="G6">
        <f t="shared" si="1"/>
        <v>1.7399999999999993</v>
      </c>
    </row>
    <row r="7" spans="1:7" x14ac:dyDescent="0.35">
      <c r="A7">
        <v>1484.2940000000001</v>
      </c>
      <c r="C7">
        <v>0.66500000000000004</v>
      </c>
      <c r="D7">
        <v>0.60699999999999998</v>
      </c>
      <c r="E7">
        <v>0.49099999999999999</v>
      </c>
      <c r="F7">
        <f t="shared" si="0"/>
        <v>2.9000000000000026E-2</v>
      </c>
      <c r="G7">
        <f t="shared" si="1"/>
        <v>0.58000000000000052</v>
      </c>
    </row>
    <row r="8" spans="1:7" x14ac:dyDescent="0.35">
      <c r="A8">
        <v>1855.3679999999999</v>
      </c>
      <c r="C8">
        <v>0.83599999999999997</v>
      </c>
      <c r="D8">
        <v>0.67100000000000004</v>
      </c>
      <c r="E8">
        <v>0.496</v>
      </c>
      <c r="F8">
        <f t="shared" si="0"/>
        <v>6.4000000000000057E-2</v>
      </c>
      <c r="G8">
        <f t="shared" si="1"/>
        <v>1.2800000000000011</v>
      </c>
    </row>
    <row r="9" spans="1:7" x14ac:dyDescent="0.35">
      <c r="A9">
        <v>2226.4409999999998</v>
      </c>
      <c r="C9">
        <v>0.89800000000000002</v>
      </c>
      <c r="D9">
        <v>0.83</v>
      </c>
      <c r="E9">
        <v>0.67400000000000004</v>
      </c>
      <c r="F9">
        <f t="shared" si="0"/>
        <v>0.15899999999999992</v>
      </c>
      <c r="G9">
        <f t="shared" si="1"/>
        <v>3.1799999999999984</v>
      </c>
    </row>
    <row r="10" spans="1:7" x14ac:dyDescent="0.35">
      <c r="A10">
        <v>2597.5149999999999</v>
      </c>
      <c r="C10">
        <v>0.93300000000000005</v>
      </c>
      <c r="D10">
        <v>0.81699999999999995</v>
      </c>
      <c r="E10">
        <v>0.61199999999999999</v>
      </c>
      <c r="F10">
        <f t="shared" si="0"/>
        <v>-1.3000000000000012E-2</v>
      </c>
      <c r="G10">
        <f t="shared" si="1"/>
        <v>-0.26000000000000023</v>
      </c>
    </row>
    <row r="11" spans="1:7" x14ac:dyDescent="0.35">
      <c r="A11">
        <v>2968.5889999999999</v>
      </c>
      <c r="C11">
        <v>0.95499999999999996</v>
      </c>
      <c r="D11">
        <v>0.88500000000000001</v>
      </c>
      <c r="E11">
        <v>0.71299999999999997</v>
      </c>
      <c r="F11">
        <f t="shared" si="0"/>
        <v>6.800000000000006E-2</v>
      </c>
      <c r="G11">
        <f t="shared" si="1"/>
        <v>1.3600000000000012</v>
      </c>
    </row>
    <row r="12" spans="1:7" x14ac:dyDescent="0.35">
      <c r="A12">
        <v>3339.6619999999998</v>
      </c>
      <c r="C12">
        <v>0.96099999999999997</v>
      </c>
      <c r="D12">
        <v>0.88800000000000001</v>
      </c>
      <c r="E12">
        <v>0.76600000000000001</v>
      </c>
      <c r="F12">
        <f t="shared" si="0"/>
        <v>3.0000000000000027E-3</v>
      </c>
      <c r="G12">
        <f t="shared" si="1"/>
        <v>6.0000000000000053E-2</v>
      </c>
    </row>
    <row r="13" spans="1:7" x14ac:dyDescent="0.35">
      <c r="A13">
        <v>3710.7359999999999</v>
      </c>
      <c r="C13">
        <v>0.93600000000000005</v>
      </c>
      <c r="D13">
        <v>0.86699999999999999</v>
      </c>
      <c r="E13">
        <v>0.77500000000000002</v>
      </c>
      <c r="F13">
        <f t="shared" si="0"/>
        <v>-2.1000000000000019E-2</v>
      </c>
      <c r="G13">
        <f t="shared" si="1"/>
        <v>-0.42000000000000037</v>
      </c>
    </row>
    <row r="14" spans="1:7" x14ac:dyDescent="0.35">
      <c r="A14">
        <v>4081.8090000000002</v>
      </c>
      <c r="C14">
        <v>0.97399999999999998</v>
      </c>
      <c r="D14">
        <v>0.89500000000000002</v>
      </c>
      <c r="E14">
        <v>0.78100000000000003</v>
      </c>
      <c r="F14">
        <f t="shared" si="0"/>
        <v>2.8000000000000025E-2</v>
      </c>
      <c r="G14">
        <f t="shared" si="1"/>
        <v>0.5600000000000005</v>
      </c>
    </row>
    <row r="15" spans="1:7" x14ac:dyDescent="0.35">
      <c r="A15">
        <v>4452.8829999999998</v>
      </c>
      <c r="C15">
        <v>1</v>
      </c>
      <c r="D15">
        <v>0.93700000000000006</v>
      </c>
      <c r="E15">
        <v>0.84599999999999997</v>
      </c>
      <c r="F15">
        <f t="shared" si="0"/>
        <v>4.2000000000000037E-2</v>
      </c>
      <c r="G15">
        <f t="shared" si="1"/>
        <v>0.84000000000000075</v>
      </c>
    </row>
    <row r="16" spans="1:7" x14ac:dyDescent="0.35">
      <c r="A16">
        <v>4823.9570000000003</v>
      </c>
      <c r="C16">
        <v>1</v>
      </c>
      <c r="D16">
        <v>0.95799999999999996</v>
      </c>
      <c r="E16">
        <v>0.84499999999999997</v>
      </c>
      <c r="F16">
        <f t="shared" si="0"/>
        <v>2.0999999999999908E-2</v>
      </c>
      <c r="G16">
        <f t="shared" si="1"/>
        <v>0.41999999999999815</v>
      </c>
    </row>
    <row r="17" spans="1:7" x14ac:dyDescent="0.35">
      <c r="A17">
        <v>5195.03</v>
      </c>
      <c r="C17">
        <v>0.97699999999999998</v>
      </c>
      <c r="D17">
        <v>0.91900000000000004</v>
      </c>
      <c r="E17">
        <v>0.77800000000000002</v>
      </c>
      <c r="F17">
        <f t="shared" si="0"/>
        <v>-3.8999999999999924E-2</v>
      </c>
      <c r="G17">
        <f t="shared" si="1"/>
        <v>-0.77999999999999847</v>
      </c>
    </row>
    <row r="18" spans="1:7" x14ac:dyDescent="0.35">
      <c r="A18">
        <v>5566.1040000000003</v>
      </c>
      <c r="C18">
        <v>0.93600000000000005</v>
      </c>
      <c r="D18">
        <v>0.85099999999999998</v>
      </c>
      <c r="E18">
        <v>0.71299999999999997</v>
      </c>
      <c r="F18">
        <f t="shared" si="0"/>
        <v>-6.800000000000006E-2</v>
      </c>
      <c r="G18">
        <f t="shared" si="1"/>
        <v>-1.3600000000000012</v>
      </c>
    </row>
    <row r="19" spans="1:7" x14ac:dyDescent="0.35">
      <c r="A19">
        <v>5937.1769999999997</v>
      </c>
      <c r="C19">
        <v>0.84799999999999998</v>
      </c>
      <c r="D19">
        <v>0.753</v>
      </c>
      <c r="E19">
        <v>0.57699999999999996</v>
      </c>
      <c r="F19">
        <f t="shared" si="0"/>
        <v>-9.7999999999999976E-2</v>
      </c>
      <c r="G19">
        <f t="shared" si="1"/>
        <v>-1.9599999999999995</v>
      </c>
    </row>
    <row r="20" spans="1:7" x14ac:dyDescent="0.35">
      <c r="A20">
        <v>6308.2510000000002</v>
      </c>
      <c r="C20">
        <v>0.75700000000000001</v>
      </c>
      <c r="D20">
        <v>0.64700000000000002</v>
      </c>
      <c r="E20">
        <v>0.51400000000000001</v>
      </c>
      <c r="F20">
        <f t="shared" si="0"/>
        <v>-0.10599999999999998</v>
      </c>
      <c r="G20">
        <f t="shared" si="1"/>
        <v>-2.1199999999999997</v>
      </c>
    </row>
    <row r="21" spans="1:7" x14ac:dyDescent="0.35">
      <c r="A21">
        <v>6679.3239999999996</v>
      </c>
      <c r="C21">
        <v>0.61599999999999999</v>
      </c>
      <c r="D21">
        <v>0.47399999999999998</v>
      </c>
      <c r="E21">
        <v>0.33400000000000002</v>
      </c>
      <c r="F21">
        <f t="shared" si="0"/>
        <v>-0.17300000000000004</v>
      </c>
      <c r="G21">
        <f t="shared" si="1"/>
        <v>-3.4600000000000009</v>
      </c>
    </row>
    <row r="22" spans="1:7" x14ac:dyDescent="0.35">
      <c r="A22">
        <v>7050.3980000000001</v>
      </c>
      <c r="C22">
        <v>0.44600000000000001</v>
      </c>
      <c r="D22">
        <v>0.38700000000000001</v>
      </c>
      <c r="E22">
        <v>0.312</v>
      </c>
      <c r="F22">
        <f t="shared" si="0"/>
        <v>-8.6999999999999966E-2</v>
      </c>
      <c r="G22">
        <f t="shared" si="1"/>
        <v>-1.7399999999999993</v>
      </c>
    </row>
    <row r="23" spans="1:7" x14ac:dyDescent="0.35">
      <c r="A23">
        <v>7421.4719999999998</v>
      </c>
      <c r="C23">
        <v>0.441</v>
      </c>
      <c r="D23">
        <v>0.35399999999999998</v>
      </c>
      <c r="E23">
        <v>0.27800000000000002</v>
      </c>
      <c r="F23">
        <f t="shared" si="0"/>
        <v>-3.3000000000000029E-2</v>
      </c>
      <c r="G23">
        <f t="shared" si="1"/>
        <v>-0.66000000000000059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0D3D5-B710-47ED-B327-5AEAAA6A6D04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562181.42726699996</v>
      </c>
      <c r="C1">
        <v>3809448.8241400002</v>
      </c>
      <c r="D1" t="s">
        <v>1</v>
      </c>
      <c r="E1">
        <v>565144.766527</v>
      </c>
      <c r="F1">
        <v>3811125.6243699999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0.153</v>
      </c>
      <c r="C3">
        <v>0.122</v>
      </c>
      <c r="D3">
        <v>9.0999999999999998E-2</v>
      </c>
      <c r="G3">
        <f>SKEW(C3:C23)</f>
        <v>6.2892705152383863E-2</v>
      </c>
    </row>
    <row r="4" spans="1:7" x14ac:dyDescent="0.35">
      <c r="A4">
        <v>162.136</v>
      </c>
      <c r="B4">
        <v>0.21299999999999999</v>
      </c>
      <c r="C4">
        <v>0.16900000000000001</v>
      </c>
      <c r="D4">
        <v>0.129</v>
      </c>
      <c r="E4">
        <f>C4-C3</f>
        <v>4.7000000000000014E-2</v>
      </c>
      <c r="F4">
        <f>E4/0.05</f>
        <v>0.94000000000000028</v>
      </c>
    </row>
    <row r="5" spans="1:7" x14ac:dyDescent="0.35">
      <c r="A5">
        <v>324.27199999999999</v>
      </c>
      <c r="B5">
        <v>0.31900000000000001</v>
      </c>
      <c r="C5">
        <v>0.245</v>
      </c>
      <c r="D5">
        <v>0.187</v>
      </c>
      <c r="E5">
        <f t="shared" ref="E5:E23" si="0">C5-C4</f>
        <v>7.5999999999999984E-2</v>
      </c>
      <c r="F5">
        <f t="shared" ref="F5:F23" si="1">E5/0.05</f>
        <v>1.5199999999999996</v>
      </c>
    </row>
    <row r="6" spans="1:7" x14ac:dyDescent="0.35">
      <c r="A6">
        <v>486.40800000000002</v>
      </c>
      <c r="B6">
        <v>0.40300000000000002</v>
      </c>
      <c r="C6">
        <v>0.33600000000000002</v>
      </c>
      <c r="D6">
        <v>0.26500000000000001</v>
      </c>
      <c r="E6">
        <f t="shared" si="0"/>
        <v>9.1000000000000025E-2</v>
      </c>
      <c r="F6">
        <f t="shared" si="1"/>
        <v>1.8200000000000005</v>
      </c>
    </row>
    <row r="7" spans="1:7" x14ac:dyDescent="0.35">
      <c r="A7">
        <v>648.54399999999998</v>
      </c>
      <c r="B7">
        <v>0.47499999999999998</v>
      </c>
      <c r="C7">
        <v>0.40600000000000003</v>
      </c>
      <c r="D7">
        <v>0.34399999999999997</v>
      </c>
      <c r="E7">
        <f t="shared" si="0"/>
        <v>7.0000000000000007E-2</v>
      </c>
      <c r="F7">
        <f t="shared" si="1"/>
        <v>1.4000000000000001</v>
      </c>
    </row>
    <row r="8" spans="1:7" x14ac:dyDescent="0.35">
      <c r="A8">
        <v>810.68</v>
      </c>
      <c r="B8">
        <v>0.66300000000000003</v>
      </c>
      <c r="C8">
        <v>0.51400000000000001</v>
      </c>
      <c r="D8">
        <v>0.39600000000000002</v>
      </c>
      <c r="E8">
        <f t="shared" si="0"/>
        <v>0.10799999999999998</v>
      </c>
      <c r="F8">
        <f t="shared" si="1"/>
        <v>2.1599999999999997</v>
      </c>
    </row>
    <row r="9" spans="1:7" x14ac:dyDescent="0.35">
      <c r="A9">
        <v>972.81600000000003</v>
      </c>
      <c r="B9">
        <v>0.79</v>
      </c>
      <c r="C9">
        <v>0.67400000000000004</v>
      </c>
      <c r="D9">
        <v>0.52800000000000002</v>
      </c>
      <c r="E9">
        <f t="shared" si="0"/>
        <v>0.16000000000000003</v>
      </c>
      <c r="F9">
        <f t="shared" si="1"/>
        <v>3.2000000000000006</v>
      </c>
    </row>
    <row r="10" spans="1:7" x14ac:dyDescent="0.35">
      <c r="A10">
        <v>1134.952</v>
      </c>
      <c r="B10">
        <v>0.871</v>
      </c>
      <c r="C10">
        <v>0.78800000000000003</v>
      </c>
      <c r="D10">
        <v>0.64300000000000002</v>
      </c>
      <c r="E10">
        <f t="shared" si="0"/>
        <v>0.11399999999999999</v>
      </c>
      <c r="F10">
        <f t="shared" si="1"/>
        <v>2.2799999999999998</v>
      </c>
    </row>
    <row r="11" spans="1:7" x14ac:dyDescent="0.35">
      <c r="A11">
        <v>1297.088</v>
      </c>
      <c r="B11">
        <v>0.94399999999999995</v>
      </c>
      <c r="C11">
        <v>0.88700000000000001</v>
      </c>
      <c r="D11">
        <v>0.79</v>
      </c>
      <c r="E11">
        <f t="shared" si="0"/>
        <v>9.8999999999999977E-2</v>
      </c>
      <c r="F11">
        <f t="shared" si="1"/>
        <v>1.9799999999999995</v>
      </c>
    </row>
    <row r="12" spans="1:7" x14ac:dyDescent="0.35">
      <c r="A12">
        <v>1459.2239999999999</v>
      </c>
      <c r="B12">
        <v>0.99199999999999999</v>
      </c>
      <c r="C12">
        <v>0.93799999999999994</v>
      </c>
      <c r="D12">
        <v>0.88</v>
      </c>
      <c r="E12">
        <f t="shared" si="0"/>
        <v>5.0999999999999934E-2</v>
      </c>
      <c r="F12">
        <f t="shared" si="1"/>
        <v>1.0199999999999987</v>
      </c>
    </row>
    <row r="13" spans="1:7" x14ac:dyDescent="0.35">
      <c r="A13">
        <v>1621.36</v>
      </c>
      <c r="B13">
        <v>0.997</v>
      </c>
      <c r="C13">
        <v>0.92700000000000005</v>
      </c>
      <c r="D13">
        <v>0.82599999999999996</v>
      </c>
      <c r="E13">
        <f t="shared" si="0"/>
        <v>-1.0999999999999899E-2</v>
      </c>
      <c r="F13">
        <f t="shared" si="1"/>
        <v>-0.21999999999999797</v>
      </c>
    </row>
    <row r="14" spans="1:7" x14ac:dyDescent="0.35">
      <c r="A14">
        <v>1783.4960000000001</v>
      </c>
      <c r="B14">
        <v>0.86299999999999999</v>
      </c>
      <c r="C14">
        <v>0.76300000000000001</v>
      </c>
      <c r="D14">
        <v>0.68899999999999995</v>
      </c>
      <c r="E14">
        <f t="shared" si="0"/>
        <v>-0.16400000000000003</v>
      </c>
      <c r="F14">
        <f t="shared" si="1"/>
        <v>-3.2800000000000007</v>
      </c>
    </row>
    <row r="15" spans="1:7" x14ac:dyDescent="0.35">
      <c r="A15">
        <v>1945.6320000000001</v>
      </c>
      <c r="B15">
        <v>0.70599999999999996</v>
      </c>
      <c r="C15">
        <v>0.65</v>
      </c>
      <c r="D15">
        <v>0.59499999999999997</v>
      </c>
      <c r="E15">
        <f t="shared" si="0"/>
        <v>-0.11299999999999999</v>
      </c>
      <c r="F15">
        <f t="shared" si="1"/>
        <v>-2.2599999999999998</v>
      </c>
    </row>
    <row r="16" spans="1:7" x14ac:dyDescent="0.35">
      <c r="A16">
        <v>2107.7669999999998</v>
      </c>
      <c r="B16">
        <v>0.64100000000000001</v>
      </c>
      <c r="C16">
        <v>0.59199999999999997</v>
      </c>
      <c r="D16">
        <v>0.53400000000000003</v>
      </c>
      <c r="E16">
        <f t="shared" si="0"/>
        <v>-5.8000000000000052E-2</v>
      </c>
      <c r="F16">
        <f t="shared" si="1"/>
        <v>-1.160000000000001</v>
      </c>
    </row>
    <row r="17" spans="1:6" x14ac:dyDescent="0.35">
      <c r="A17">
        <v>2269.9029999999998</v>
      </c>
      <c r="B17">
        <v>0.63700000000000001</v>
      </c>
      <c r="C17">
        <v>0.58799999999999997</v>
      </c>
      <c r="D17">
        <v>0.52500000000000002</v>
      </c>
      <c r="E17">
        <f t="shared" si="0"/>
        <v>-4.0000000000000036E-3</v>
      </c>
      <c r="F17">
        <f t="shared" si="1"/>
        <v>-8.0000000000000071E-2</v>
      </c>
    </row>
    <row r="18" spans="1:6" x14ac:dyDescent="0.35">
      <c r="A18">
        <v>2432.0390000000002</v>
      </c>
      <c r="B18">
        <v>0.65100000000000002</v>
      </c>
      <c r="C18">
        <v>0.60199999999999998</v>
      </c>
      <c r="D18">
        <v>0.53200000000000003</v>
      </c>
      <c r="E18">
        <f t="shared" si="0"/>
        <v>1.4000000000000012E-2</v>
      </c>
      <c r="F18">
        <f t="shared" si="1"/>
        <v>0.28000000000000025</v>
      </c>
    </row>
    <row r="19" spans="1:6" x14ac:dyDescent="0.35">
      <c r="A19">
        <v>2594.1750000000002</v>
      </c>
      <c r="B19">
        <v>0.63700000000000001</v>
      </c>
      <c r="C19">
        <v>0.57299999999999995</v>
      </c>
      <c r="D19">
        <v>0.48199999999999998</v>
      </c>
      <c r="E19">
        <f t="shared" si="0"/>
        <v>-2.9000000000000026E-2</v>
      </c>
      <c r="F19">
        <f t="shared" si="1"/>
        <v>-0.58000000000000052</v>
      </c>
    </row>
    <row r="20" spans="1:6" x14ac:dyDescent="0.35">
      <c r="A20">
        <v>2756.3110000000001</v>
      </c>
      <c r="B20">
        <v>0.57699999999999996</v>
      </c>
      <c r="C20">
        <v>0.47699999999999998</v>
      </c>
      <c r="D20">
        <v>0.40699999999999997</v>
      </c>
      <c r="E20">
        <f t="shared" si="0"/>
        <v>-9.5999999999999974E-2</v>
      </c>
      <c r="F20">
        <f t="shared" si="1"/>
        <v>-1.9199999999999995</v>
      </c>
    </row>
    <row r="21" spans="1:6" x14ac:dyDescent="0.35">
      <c r="A21">
        <v>2918.4470000000001</v>
      </c>
      <c r="B21">
        <v>0.46300000000000002</v>
      </c>
      <c r="C21">
        <v>0.4</v>
      </c>
      <c r="D21">
        <v>0.35299999999999998</v>
      </c>
      <c r="E21">
        <f t="shared" si="0"/>
        <v>-7.6999999999999957E-2</v>
      </c>
      <c r="F21">
        <f t="shared" si="1"/>
        <v>-1.5399999999999991</v>
      </c>
    </row>
    <row r="22" spans="1:6" x14ac:dyDescent="0.35">
      <c r="A22">
        <v>3080.5830000000001</v>
      </c>
      <c r="B22">
        <v>0.39</v>
      </c>
      <c r="C22">
        <v>0.34100000000000003</v>
      </c>
      <c r="D22">
        <v>0.30099999999999999</v>
      </c>
      <c r="E22">
        <f t="shared" si="0"/>
        <v>-5.8999999999999997E-2</v>
      </c>
      <c r="F22">
        <f t="shared" si="1"/>
        <v>-1.18</v>
      </c>
    </row>
    <row r="23" spans="1:6" x14ac:dyDescent="0.35">
      <c r="A23">
        <v>3242.7190000000001</v>
      </c>
      <c r="B23">
        <v>0.33900000000000002</v>
      </c>
      <c r="C23">
        <v>0.29599999999999999</v>
      </c>
      <c r="D23">
        <v>0.25800000000000001</v>
      </c>
      <c r="E23">
        <f t="shared" si="0"/>
        <v>-4.500000000000004E-2</v>
      </c>
      <c r="F23">
        <f t="shared" si="1"/>
        <v>-0.9000000000000008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7119A-182A-4F23-AAF6-6CDB8ADC5348}">
  <dimension ref="A1:F23"/>
  <sheetViews>
    <sheetView workbookViewId="0">
      <selection activeCell="E2" sqref="E2:F23"/>
    </sheetView>
  </sheetViews>
  <sheetFormatPr defaultRowHeight="14.5" x14ac:dyDescent="0.35"/>
  <sheetData>
    <row r="1" spans="1:6" x14ac:dyDescent="0.35">
      <c r="A1" t="s">
        <v>0</v>
      </c>
      <c r="B1">
        <v>559167.32013999997</v>
      </c>
      <c r="C1">
        <v>3816824.3676100001</v>
      </c>
      <c r="D1" t="s">
        <v>1</v>
      </c>
      <c r="E1">
        <v>560932.62367100001</v>
      </c>
      <c r="F1">
        <v>3814405.0127699999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0.56699999999999995</v>
      </c>
      <c r="C3">
        <v>0.48399999999999999</v>
      </c>
      <c r="D3">
        <v>0.41199999999999998</v>
      </c>
    </row>
    <row r="4" spans="1:6" x14ac:dyDescent="0.35">
      <c r="A4">
        <v>142.61500000000001</v>
      </c>
      <c r="B4">
        <v>0.67</v>
      </c>
      <c r="C4">
        <v>0.57899999999999996</v>
      </c>
      <c r="D4">
        <v>0.501</v>
      </c>
      <c r="E4">
        <f>C4-C3</f>
        <v>9.4999999999999973E-2</v>
      </c>
      <c r="F4">
        <f>E4/0.05</f>
        <v>1.8999999999999995</v>
      </c>
    </row>
    <row r="5" spans="1:6" x14ac:dyDescent="0.35">
      <c r="A5">
        <v>285.23099999999999</v>
      </c>
      <c r="B5">
        <v>0.86799999999999999</v>
      </c>
      <c r="C5">
        <v>0.73699999999999999</v>
      </c>
      <c r="D5">
        <v>0.61899999999999999</v>
      </c>
      <c r="E5">
        <f t="shared" ref="E5:E23" si="0">C5-C4</f>
        <v>0.15800000000000003</v>
      </c>
      <c r="F5">
        <f t="shared" ref="F5:F23" si="1">E5/0.05</f>
        <v>3.1600000000000006</v>
      </c>
    </row>
    <row r="6" spans="1:6" x14ac:dyDescent="0.35">
      <c r="A6">
        <v>427.846</v>
      </c>
      <c r="B6">
        <v>0.94399999999999995</v>
      </c>
      <c r="C6">
        <v>0.88900000000000001</v>
      </c>
      <c r="D6">
        <v>0.80400000000000005</v>
      </c>
      <c r="E6">
        <f t="shared" si="0"/>
        <v>0.15200000000000002</v>
      </c>
      <c r="F6">
        <f t="shared" si="1"/>
        <v>3.0400000000000005</v>
      </c>
    </row>
    <row r="7" spans="1:6" x14ac:dyDescent="0.35">
      <c r="A7">
        <v>570.46199999999999</v>
      </c>
      <c r="B7">
        <v>0.95899999999999996</v>
      </c>
      <c r="C7">
        <v>0.92100000000000004</v>
      </c>
      <c r="D7">
        <v>0.83599999999999997</v>
      </c>
      <c r="E7">
        <f t="shared" si="0"/>
        <v>3.2000000000000028E-2</v>
      </c>
      <c r="F7">
        <f t="shared" si="1"/>
        <v>0.64000000000000057</v>
      </c>
    </row>
    <row r="8" spans="1:6" x14ac:dyDescent="0.35">
      <c r="A8">
        <v>713.077</v>
      </c>
      <c r="B8">
        <v>0.97399999999999998</v>
      </c>
      <c r="C8">
        <v>0.91500000000000004</v>
      </c>
      <c r="D8">
        <v>0.82299999999999995</v>
      </c>
      <c r="E8">
        <f t="shared" si="0"/>
        <v>-6.0000000000000053E-3</v>
      </c>
      <c r="F8">
        <f t="shared" si="1"/>
        <v>-0.12000000000000011</v>
      </c>
    </row>
    <row r="9" spans="1:6" x14ac:dyDescent="0.35">
      <c r="A9">
        <v>855.69299999999998</v>
      </c>
      <c r="B9">
        <v>0.98699999999999999</v>
      </c>
      <c r="C9">
        <v>0.95</v>
      </c>
      <c r="D9">
        <v>0.84399999999999997</v>
      </c>
      <c r="E9">
        <f t="shared" si="0"/>
        <v>3.499999999999992E-2</v>
      </c>
      <c r="F9">
        <f t="shared" si="1"/>
        <v>0.6999999999999984</v>
      </c>
    </row>
    <row r="10" spans="1:6" x14ac:dyDescent="0.35">
      <c r="A10">
        <v>998.30799999999999</v>
      </c>
      <c r="B10">
        <v>0.98799999999999999</v>
      </c>
      <c r="C10">
        <v>0.96099999999999997</v>
      </c>
      <c r="D10">
        <v>0.91500000000000004</v>
      </c>
      <c r="E10">
        <f t="shared" si="0"/>
        <v>1.100000000000001E-2</v>
      </c>
      <c r="F10">
        <f t="shared" si="1"/>
        <v>0.2200000000000002</v>
      </c>
    </row>
    <row r="11" spans="1:6" x14ac:dyDescent="0.35">
      <c r="A11">
        <v>1140.924</v>
      </c>
      <c r="B11">
        <v>0.98699999999999999</v>
      </c>
      <c r="C11">
        <v>0.94</v>
      </c>
      <c r="D11">
        <v>0.84</v>
      </c>
      <c r="E11">
        <f t="shared" si="0"/>
        <v>-2.1000000000000019E-2</v>
      </c>
      <c r="F11">
        <f t="shared" si="1"/>
        <v>-0.42000000000000037</v>
      </c>
    </row>
    <row r="12" spans="1:6" x14ac:dyDescent="0.35">
      <c r="A12">
        <v>1283.539</v>
      </c>
      <c r="B12">
        <v>0.98299999999999998</v>
      </c>
      <c r="C12">
        <v>0.93500000000000005</v>
      </c>
      <c r="D12">
        <v>0.83799999999999997</v>
      </c>
      <c r="E12">
        <f t="shared" si="0"/>
        <v>-4.9999999999998934E-3</v>
      </c>
      <c r="F12">
        <f t="shared" si="1"/>
        <v>-9.9999999999997868E-2</v>
      </c>
    </row>
    <row r="13" spans="1:6" x14ac:dyDescent="0.35">
      <c r="A13">
        <v>1426.155</v>
      </c>
      <c r="B13">
        <v>0.97099999999999997</v>
      </c>
      <c r="C13">
        <v>0.90900000000000003</v>
      </c>
      <c r="D13">
        <v>0.81599999999999995</v>
      </c>
      <c r="E13">
        <f t="shared" si="0"/>
        <v>-2.6000000000000023E-2</v>
      </c>
      <c r="F13">
        <f t="shared" si="1"/>
        <v>-0.52000000000000046</v>
      </c>
    </row>
    <row r="14" spans="1:6" x14ac:dyDescent="0.35">
      <c r="A14">
        <v>1568.77</v>
      </c>
      <c r="B14">
        <v>0.93200000000000005</v>
      </c>
      <c r="C14">
        <v>0.86899999999999999</v>
      </c>
      <c r="D14">
        <v>0.78600000000000003</v>
      </c>
      <c r="E14">
        <f t="shared" si="0"/>
        <v>-4.0000000000000036E-2</v>
      </c>
      <c r="F14">
        <f t="shared" si="1"/>
        <v>-0.80000000000000071</v>
      </c>
    </row>
    <row r="15" spans="1:6" x14ac:dyDescent="0.35">
      <c r="A15">
        <v>1711.386</v>
      </c>
      <c r="B15">
        <v>0.89500000000000002</v>
      </c>
      <c r="C15">
        <v>0.81399999999999995</v>
      </c>
      <c r="D15">
        <v>0.68200000000000005</v>
      </c>
      <c r="E15">
        <f t="shared" si="0"/>
        <v>-5.5000000000000049E-2</v>
      </c>
      <c r="F15">
        <f t="shared" si="1"/>
        <v>-1.100000000000001</v>
      </c>
    </row>
    <row r="16" spans="1:6" x14ac:dyDescent="0.35">
      <c r="A16">
        <v>1854.001</v>
      </c>
      <c r="B16">
        <v>0.89</v>
      </c>
      <c r="C16">
        <v>0.84599999999999997</v>
      </c>
      <c r="D16">
        <v>0.752</v>
      </c>
      <c r="E16">
        <f t="shared" si="0"/>
        <v>3.2000000000000028E-2</v>
      </c>
      <c r="F16">
        <f t="shared" si="1"/>
        <v>0.64000000000000057</v>
      </c>
    </row>
    <row r="17" spans="1:6" x14ac:dyDescent="0.35">
      <c r="A17">
        <v>1996.617</v>
      </c>
      <c r="B17">
        <v>0.88800000000000001</v>
      </c>
      <c r="C17">
        <v>0.84099999999999997</v>
      </c>
      <c r="D17">
        <v>0.745</v>
      </c>
      <c r="E17">
        <f t="shared" si="0"/>
        <v>-5.0000000000000044E-3</v>
      </c>
      <c r="F17">
        <f t="shared" si="1"/>
        <v>-0.10000000000000009</v>
      </c>
    </row>
    <row r="18" spans="1:6" x14ac:dyDescent="0.35">
      <c r="A18">
        <v>2139.232</v>
      </c>
      <c r="B18">
        <v>0.82899999999999996</v>
      </c>
      <c r="C18">
        <v>0.76500000000000001</v>
      </c>
      <c r="D18">
        <v>0.66100000000000003</v>
      </c>
      <c r="E18">
        <f t="shared" si="0"/>
        <v>-7.5999999999999956E-2</v>
      </c>
      <c r="F18">
        <f t="shared" si="1"/>
        <v>-1.5199999999999991</v>
      </c>
    </row>
    <row r="19" spans="1:6" x14ac:dyDescent="0.35">
      <c r="A19">
        <v>2281.8470000000002</v>
      </c>
      <c r="B19">
        <v>0.81699999999999995</v>
      </c>
      <c r="C19">
        <v>0.76300000000000001</v>
      </c>
      <c r="D19">
        <v>0.67300000000000004</v>
      </c>
      <c r="E19">
        <f t="shared" si="0"/>
        <v>-2.0000000000000018E-3</v>
      </c>
      <c r="F19">
        <f t="shared" si="1"/>
        <v>-4.0000000000000036E-2</v>
      </c>
    </row>
    <row r="20" spans="1:6" x14ac:dyDescent="0.35">
      <c r="A20">
        <v>2424.4630000000002</v>
      </c>
      <c r="B20">
        <v>0.76400000000000001</v>
      </c>
      <c r="C20">
        <v>0.70599999999999996</v>
      </c>
      <c r="D20">
        <v>0.58299999999999996</v>
      </c>
      <c r="E20">
        <f t="shared" si="0"/>
        <v>-5.7000000000000051E-2</v>
      </c>
      <c r="F20">
        <f t="shared" si="1"/>
        <v>-1.140000000000001</v>
      </c>
    </row>
    <row r="21" spans="1:6" x14ac:dyDescent="0.35">
      <c r="A21">
        <v>2567.078</v>
      </c>
      <c r="B21">
        <v>0.69599999999999995</v>
      </c>
      <c r="C21">
        <v>0.57899999999999996</v>
      </c>
      <c r="D21">
        <v>0.46200000000000002</v>
      </c>
      <c r="E21">
        <f t="shared" si="0"/>
        <v>-0.127</v>
      </c>
      <c r="F21">
        <f t="shared" si="1"/>
        <v>-2.54</v>
      </c>
    </row>
    <row r="22" spans="1:6" x14ac:dyDescent="0.35">
      <c r="A22">
        <v>2709.694</v>
      </c>
      <c r="B22">
        <v>0.505</v>
      </c>
      <c r="C22">
        <v>0.39300000000000002</v>
      </c>
      <c r="D22">
        <v>0.27600000000000002</v>
      </c>
      <c r="E22">
        <f t="shared" si="0"/>
        <v>-0.18599999999999994</v>
      </c>
      <c r="F22">
        <f t="shared" si="1"/>
        <v>-3.7199999999999989</v>
      </c>
    </row>
    <row r="23" spans="1:6" x14ac:dyDescent="0.35">
      <c r="A23">
        <v>2852.3090000000002</v>
      </c>
      <c r="B23">
        <v>0.36299999999999999</v>
      </c>
      <c r="C23">
        <v>0.26500000000000001</v>
      </c>
      <c r="D23">
        <v>0.18</v>
      </c>
      <c r="E23">
        <f t="shared" si="0"/>
        <v>-0.128</v>
      </c>
      <c r="F23">
        <f t="shared" si="1"/>
        <v>-2.56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EE562-C6D9-4561-A9AE-5A61FF96EDD0}">
  <dimension ref="A1:F23"/>
  <sheetViews>
    <sheetView workbookViewId="0">
      <selection activeCell="F4" sqref="F4:F23"/>
    </sheetView>
  </sheetViews>
  <sheetFormatPr defaultRowHeight="14.5" x14ac:dyDescent="0.35"/>
  <sheetData>
    <row r="1" spans="1:6" x14ac:dyDescent="0.35">
      <c r="A1" t="s">
        <v>0</v>
      </c>
      <c r="B1">
        <v>559259.74810299999</v>
      </c>
      <c r="C1">
        <v>3815214.463</v>
      </c>
      <c r="D1" t="s">
        <v>1</v>
      </c>
      <c r="E1">
        <v>560258.81676800002</v>
      </c>
      <c r="F1">
        <v>3815944.7144599999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0.11</v>
      </c>
      <c r="C3">
        <v>8.5000000000000006E-2</v>
      </c>
      <c r="D3">
        <v>4.3999999999999997E-2</v>
      </c>
    </row>
    <row r="4" spans="1:6" x14ac:dyDescent="0.35">
      <c r="A4">
        <v>58.929000000000002</v>
      </c>
      <c r="B4">
        <v>0.16200000000000001</v>
      </c>
      <c r="C4">
        <v>0.11799999999999999</v>
      </c>
      <c r="D4">
        <v>7.6999999999999999E-2</v>
      </c>
      <c r="E4">
        <f>C4-C3</f>
        <v>3.2999999999999988E-2</v>
      </c>
      <c r="F4">
        <f>E4/0.05</f>
        <v>0.6599999999999997</v>
      </c>
    </row>
    <row r="5" spans="1:6" x14ac:dyDescent="0.35">
      <c r="A5">
        <v>117.857</v>
      </c>
      <c r="B5">
        <v>0.23599999999999999</v>
      </c>
      <c r="C5">
        <v>0.17499999999999999</v>
      </c>
      <c r="D5">
        <v>0.12</v>
      </c>
      <c r="E5">
        <f t="shared" ref="E5:E23" si="0">C5-C4</f>
        <v>5.6999999999999995E-2</v>
      </c>
      <c r="F5">
        <f t="shared" ref="F5:F23" si="1">E5/0.05</f>
        <v>1.1399999999999999</v>
      </c>
    </row>
    <row r="6" spans="1:6" x14ac:dyDescent="0.35">
      <c r="A6">
        <v>176.786</v>
      </c>
      <c r="B6">
        <v>0.32300000000000001</v>
      </c>
      <c r="C6">
        <v>0.23899999999999999</v>
      </c>
      <c r="D6">
        <v>0.154</v>
      </c>
      <c r="E6">
        <f t="shared" si="0"/>
        <v>6.4000000000000001E-2</v>
      </c>
      <c r="F6">
        <f t="shared" si="1"/>
        <v>1.28</v>
      </c>
    </row>
    <row r="7" spans="1:6" x14ac:dyDescent="0.35">
      <c r="A7">
        <v>235.714</v>
      </c>
      <c r="B7">
        <v>0.34300000000000003</v>
      </c>
      <c r="C7">
        <v>0.28599999999999998</v>
      </c>
      <c r="D7">
        <v>0.23</v>
      </c>
      <c r="E7">
        <f t="shared" si="0"/>
        <v>4.6999999999999986E-2</v>
      </c>
      <c r="F7">
        <f t="shared" si="1"/>
        <v>0.93999999999999972</v>
      </c>
    </row>
    <row r="8" spans="1:6" x14ac:dyDescent="0.35">
      <c r="A8">
        <v>294.64299999999997</v>
      </c>
      <c r="B8">
        <v>0.435</v>
      </c>
      <c r="C8">
        <v>0.36299999999999999</v>
      </c>
      <c r="D8">
        <v>0.29599999999999999</v>
      </c>
      <c r="E8">
        <f t="shared" si="0"/>
        <v>7.7000000000000013E-2</v>
      </c>
      <c r="F8">
        <f t="shared" si="1"/>
        <v>1.5400000000000003</v>
      </c>
    </row>
    <row r="9" spans="1:6" x14ac:dyDescent="0.35">
      <c r="A9">
        <v>353.57100000000003</v>
      </c>
      <c r="B9">
        <v>0.53300000000000003</v>
      </c>
      <c r="C9">
        <v>0.46300000000000002</v>
      </c>
      <c r="D9">
        <v>0.38800000000000001</v>
      </c>
      <c r="E9">
        <f t="shared" si="0"/>
        <v>0.10000000000000003</v>
      </c>
      <c r="F9">
        <f t="shared" si="1"/>
        <v>2.0000000000000004</v>
      </c>
    </row>
    <row r="10" spans="1:6" x14ac:dyDescent="0.35">
      <c r="A10">
        <v>412.5</v>
      </c>
      <c r="B10">
        <v>0.57499999999999996</v>
      </c>
      <c r="C10">
        <v>0.54200000000000004</v>
      </c>
      <c r="D10">
        <v>0.48899999999999999</v>
      </c>
      <c r="E10">
        <f t="shared" si="0"/>
        <v>7.9000000000000015E-2</v>
      </c>
      <c r="F10">
        <f t="shared" si="1"/>
        <v>1.5800000000000003</v>
      </c>
    </row>
    <row r="11" spans="1:6" x14ac:dyDescent="0.35">
      <c r="A11">
        <v>471.428</v>
      </c>
      <c r="B11">
        <v>0.55200000000000005</v>
      </c>
      <c r="C11">
        <v>0.51700000000000002</v>
      </c>
      <c r="D11">
        <v>0.47299999999999998</v>
      </c>
      <c r="E11">
        <f t="shared" si="0"/>
        <v>-2.5000000000000022E-2</v>
      </c>
      <c r="F11">
        <f t="shared" si="1"/>
        <v>-0.50000000000000044</v>
      </c>
    </row>
    <row r="12" spans="1:6" x14ac:dyDescent="0.35">
      <c r="A12">
        <v>530.35699999999997</v>
      </c>
      <c r="B12">
        <v>0.57799999999999996</v>
      </c>
      <c r="C12">
        <v>0.52500000000000002</v>
      </c>
      <c r="D12">
        <v>0.47499999999999998</v>
      </c>
      <c r="E12">
        <f t="shared" si="0"/>
        <v>8.0000000000000071E-3</v>
      </c>
      <c r="F12">
        <f t="shared" si="1"/>
        <v>0.16000000000000014</v>
      </c>
    </row>
    <row r="13" spans="1:6" x14ac:dyDescent="0.35">
      <c r="A13">
        <v>589.28599999999994</v>
      </c>
      <c r="B13">
        <v>0.64</v>
      </c>
      <c r="C13">
        <v>0.57999999999999996</v>
      </c>
      <c r="D13">
        <v>0.52</v>
      </c>
      <c r="E13">
        <f t="shared" si="0"/>
        <v>5.4999999999999938E-2</v>
      </c>
      <c r="F13">
        <f t="shared" si="1"/>
        <v>1.0999999999999988</v>
      </c>
    </row>
    <row r="14" spans="1:6" x14ac:dyDescent="0.35">
      <c r="A14">
        <v>648.21400000000006</v>
      </c>
      <c r="B14">
        <v>0.74099999999999999</v>
      </c>
      <c r="C14">
        <v>0.64600000000000002</v>
      </c>
      <c r="D14">
        <v>0.56599999999999995</v>
      </c>
      <c r="E14">
        <f t="shared" si="0"/>
        <v>6.6000000000000059E-2</v>
      </c>
      <c r="F14">
        <f t="shared" si="1"/>
        <v>1.3200000000000012</v>
      </c>
    </row>
    <row r="15" spans="1:6" x14ac:dyDescent="0.35">
      <c r="A15">
        <v>707.14300000000003</v>
      </c>
      <c r="B15">
        <v>0.83799999999999997</v>
      </c>
      <c r="C15">
        <v>0.74</v>
      </c>
      <c r="D15">
        <v>0.629</v>
      </c>
      <c r="E15">
        <f t="shared" si="0"/>
        <v>9.3999999999999972E-2</v>
      </c>
      <c r="F15">
        <f t="shared" si="1"/>
        <v>1.8799999999999994</v>
      </c>
    </row>
    <row r="16" spans="1:6" x14ac:dyDescent="0.35">
      <c r="A16">
        <v>766.07100000000003</v>
      </c>
      <c r="B16">
        <v>0.91600000000000004</v>
      </c>
      <c r="C16">
        <v>0.84199999999999997</v>
      </c>
      <c r="D16">
        <v>0.75</v>
      </c>
      <c r="E16">
        <f t="shared" si="0"/>
        <v>0.10199999999999998</v>
      </c>
      <c r="F16">
        <f t="shared" si="1"/>
        <v>2.0399999999999996</v>
      </c>
    </row>
    <row r="17" spans="1:6" x14ac:dyDescent="0.35">
      <c r="A17">
        <v>825</v>
      </c>
      <c r="B17">
        <v>0.96299999999999997</v>
      </c>
      <c r="C17">
        <v>0.92800000000000005</v>
      </c>
      <c r="D17">
        <v>0.876</v>
      </c>
      <c r="E17">
        <f t="shared" si="0"/>
        <v>8.6000000000000076E-2</v>
      </c>
      <c r="F17">
        <f t="shared" si="1"/>
        <v>1.7200000000000015</v>
      </c>
    </row>
    <row r="18" spans="1:6" x14ac:dyDescent="0.35">
      <c r="A18">
        <v>883.928</v>
      </c>
      <c r="B18">
        <v>0.98399999999999999</v>
      </c>
      <c r="C18">
        <v>0.96199999999999997</v>
      </c>
      <c r="D18">
        <v>0.94</v>
      </c>
      <c r="E18">
        <f t="shared" si="0"/>
        <v>3.3999999999999919E-2</v>
      </c>
      <c r="F18">
        <f t="shared" si="1"/>
        <v>0.67999999999999838</v>
      </c>
    </row>
    <row r="19" spans="1:6" x14ac:dyDescent="0.35">
      <c r="A19">
        <v>942.85699999999997</v>
      </c>
      <c r="B19">
        <v>1</v>
      </c>
      <c r="C19">
        <v>0.98499999999999999</v>
      </c>
      <c r="D19">
        <v>0.96499999999999997</v>
      </c>
      <c r="E19">
        <f t="shared" si="0"/>
        <v>2.300000000000002E-2</v>
      </c>
      <c r="F19">
        <f t="shared" si="1"/>
        <v>0.46000000000000041</v>
      </c>
    </row>
    <row r="20" spans="1:6" x14ac:dyDescent="0.35">
      <c r="A20">
        <v>1001.785</v>
      </c>
      <c r="B20">
        <v>0.98899999999999999</v>
      </c>
      <c r="C20">
        <v>0.93100000000000005</v>
      </c>
      <c r="D20">
        <v>0.84399999999999997</v>
      </c>
      <c r="E20">
        <f t="shared" si="0"/>
        <v>-5.3999999999999937E-2</v>
      </c>
      <c r="F20">
        <f t="shared" si="1"/>
        <v>-1.0799999999999987</v>
      </c>
    </row>
    <row r="21" spans="1:6" x14ac:dyDescent="0.35">
      <c r="A21">
        <v>1060.7139999999999</v>
      </c>
      <c r="B21">
        <v>0.93500000000000005</v>
      </c>
      <c r="C21">
        <v>0.85199999999999998</v>
      </c>
      <c r="D21">
        <v>0.75800000000000001</v>
      </c>
      <c r="E21">
        <f t="shared" si="0"/>
        <v>-7.900000000000007E-2</v>
      </c>
      <c r="F21">
        <f t="shared" si="1"/>
        <v>-1.5800000000000014</v>
      </c>
    </row>
    <row r="22" spans="1:6" x14ac:dyDescent="0.35">
      <c r="A22">
        <v>1119.643</v>
      </c>
      <c r="B22">
        <v>0.875</v>
      </c>
      <c r="C22">
        <v>0.76900000000000002</v>
      </c>
      <c r="D22">
        <v>0.68300000000000005</v>
      </c>
      <c r="E22">
        <f t="shared" si="0"/>
        <v>-8.2999999999999963E-2</v>
      </c>
      <c r="F22">
        <f t="shared" si="1"/>
        <v>-1.6599999999999993</v>
      </c>
    </row>
    <row r="23" spans="1:6" x14ac:dyDescent="0.35">
      <c r="A23">
        <v>1178.5709999999999</v>
      </c>
      <c r="B23">
        <v>0.747</v>
      </c>
      <c r="C23">
        <v>0.66400000000000003</v>
      </c>
      <c r="D23">
        <v>0.59899999999999998</v>
      </c>
      <c r="E23">
        <f t="shared" si="0"/>
        <v>-0.10499999999999998</v>
      </c>
      <c r="F23">
        <f t="shared" si="1"/>
        <v>-2.0999999999999996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986C2-0439-4B5E-87D2-A24AF7591277}">
  <dimension ref="A1:G23"/>
  <sheetViews>
    <sheetView workbookViewId="0">
      <selection activeCell="E2" sqref="E2:G23"/>
    </sheetView>
  </sheetViews>
  <sheetFormatPr defaultRowHeight="14.5" x14ac:dyDescent="0.35"/>
  <sheetData>
    <row r="1" spans="1:7" x14ac:dyDescent="0.35">
      <c r="A1" t="s">
        <v>0</v>
      </c>
      <c r="B1">
        <v>551694.05320900003</v>
      </c>
      <c r="C1">
        <v>3824821.2506200001</v>
      </c>
      <c r="D1" t="s">
        <v>1</v>
      </c>
      <c r="E1">
        <v>552815.98800500005</v>
      </c>
      <c r="F1">
        <v>3823949.8106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0.55000000000000004</v>
      </c>
      <c r="C3">
        <v>0.41299999999999998</v>
      </c>
      <c r="D3">
        <v>0.314</v>
      </c>
      <c r="G3">
        <f>SKEW(C3:C23)</f>
        <v>-0.57037251105519771</v>
      </c>
    </row>
    <row r="4" spans="1:7" x14ac:dyDescent="0.35">
      <c r="A4">
        <v>67.647999999999996</v>
      </c>
      <c r="B4">
        <v>0.624</v>
      </c>
      <c r="C4">
        <v>0.55000000000000004</v>
      </c>
      <c r="D4">
        <v>0.45100000000000001</v>
      </c>
      <c r="E4">
        <f>C4-C3</f>
        <v>0.13700000000000007</v>
      </c>
      <c r="F4">
        <f>E4/0.05</f>
        <v>2.7400000000000011</v>
      </c>
    </row>
    <row r="5" spans="1:7" x14ac:dyDescent="0.35">
      <c r="A5">
        <v>135.297</v>
      </c>
      <c r="B5">
        <v>0.68899999999999995</v>
      </c>
      <c r="C5">
        <v>0.56699999999999995</v>
      </c>
      <c r="D5">
        <v>0.438</v>
      </c>
      <c r="E5">
        <f t="shared" ref="E5:E23" si="0">C5-C4</f>
        <v>1.6999999999999904E-2</v>
      </c>
      <c r="F5">
        <f t="shared" ref="F5:F23" si="1">E5/0.05</f>
        <v>0.33999999999999808</v>
      </c>
    </row>
    <row r="6" spans="1:7" x14ac:dyDescent="0.35">
      <c r="A6">
        <v>202.94499999999999</v>
      </c>
      <c r="B6">
        <v>0.78700000000000003</v>
      </c>
      <c r="C6">
        <v>0.71099999999999997</v>
      </c>
      <c r="D6">
        <v>0.60399999999999998</v>
      </c>
      <c r="E6">
        <f t="shared" si="0"/>
        <v>0.14400000000000002</v>
      </c>
      <c r="F6">
        <f t="shared" si="1"/>
        <v>2.8800000000000003</v>
      </c>
    </row>
    <row r="7" spans="1:7" x14ac:dyDescent="0.35">
      <c r="A7">
        <v>270.59300000000002</v>
      </c>
      <c r="B7">
        <v>0.84399999999999997</v>
      </c>
      <c r="C7">
        <v>0.746</v>
      </c>
      <c r="D7">
        <v>0.57899999999999996</v>
      </c>
      <c r="E7">
        <f t="shared" si="0"/>
        <v>3.5000000000000031E-2</v>
      </c>
      <c r="F7">
        <f t="shared" si="1"/>
        <v>0.70000000000000062</v>
      </c>
    </row>
    <row r="8" spans="1:7" x14ac:dyDescent="0.35">
      <c r="A8">
        <v>338.24200000000002</v>
      </c>
      <c r="B8">
        <v>0.84199999999999997</v>
      </c>
      <c r="C8">
        <v>0.76900000000000002</v>
      </c>
      <c r="D8">
        <v>0.70499999999999996</v>
      </c>
      <c r="E8">
        <f t="shared" si="0"/>
        <v>2.300000000000002E-2</v>
      </c>
      <c r="F8">
        <f t="shared" si="1"/>
        <v>0.46000000000000041</v>
      </c>
    </row>
    <row r="9" spans="1:7" x14ac:dyDescent="0.35">
      <c r="A9">
        <v>405.89</v>
      </c>
      <c r="B9">
        <v>0.90500000000000003</v>
      </c>
      <c r="C9">
        <v>0.83399999999999996</v>
      </c>
      <c r="D9">
        <v>0.77800000000000002</v>
      </c>
      <c r="E9">
        <f t="shared" si="0"/>
        <v>6.4999999999999947E-2</v>
      </c>
      <c r="F9">
        <f t="shared" si="1"/>
        <v>1.2999999999999989</v>
      </c>
    </row>
    <row r="10" spans="1:7" x14ac:dyDescent="0.35">
      <c r="A10">
        <v>473.53800000000001</v>
      </c>
      <c r="B10">
        <v>0.97599999999999998</v>
      </c>
      <c r="C10">
        <v>0.89100000000000001</v>
      </c>
      <c r="D10">
        <v>0.71599999999999997</v>
      </c>
      <c r="E10">
        <f t="shared" si="0"/>
        <v>5.7000000000000051E-2</v>
      </c>
      <c r="F10">
        <f t="shared" si="1"/>
        <v>1.140000000000001</v>
      </c>
    </row>
    <row r="11" spans="1:7" x14ac:dyDescent="0.35">
      <c r="A11">
        <v>541.18600000000004</v>
      </c>
      <c r="B11">
        <v>0.96</v>
      </c>
      <c r="C11">
        <v>0.73799999999999999</v>
      </c>
      <c r="D11">
        <v>0.56499999999999995</v>
      </c>
      <c r="E11">
        <f t="shared" si="0"/>
        <v>-0.15300000000000002</v>
      </c>
      <c r="F11">
        <f t="shared" si="1"/>
        <v>-3.0600000000000005</v>
      </c>
    </row>
    <row r="12" spans="1:7" x14ac:dyDescent="0.35">
      <c r="A12">
        <v>608.83500000000004</v>
      </c>
      <c r="B12">
        <v>0.82299999999999995</v>
      </c>
      <c r="C12">
        <v>0.73799999999999999</v>
      </c>
      <c r="D12">
        <v>0.63300000000000001</v>
      </c>
      <c r="E12">
        <f t="shared" si="0"/>
        <v>0</v>
      </c>
      <c r="F12">
        <f t="shared" si="1"/>
        <v>0</v>
      </c>
    </row>
    <row r="13" spans="1:7" x14ac:dyDescent="0.35">
      <c r="A13">
        <v>676.48299999999995</v>
      </c>
      <c r="B13">
        <v>0.81399999999999995</v>
      </c>
      <c r="C13">
        <v>0.74199999999999999</v>
      </c>
      <c r="D13">
        <v>0.66700000000000004</v>
      </c>
      <c r="E13">
        <f t="shared" si="0"/>
        <v>4.0000000000000036E-3</v>
      </c>
      <c r="F13">
        <f t="shared" si="1"/>
        <v>8.0000000000000071E-2</v>
      </c>
    </row>
    <row r="14" spans="1:7" x14ac:dyDescent="0.35">
      <c r="A14">
        <v>744.13099999999997</v>
      </c>
      <c r="B14">
        <v>0.81100000000000005</v>
      </c>
      <c r="C14">
        <v>0.75</v>
      </c>
      <c r="D14">
        <v>0.66600000000000004</v>
      </c>
      <c r="E14">
        <f t="shared" si="0"/>
        <v>8.0000000000000071E-3</v>
      </c>
      <c r="F14">
        <f t="shared" si="1"/>
        <v>0.16000000000000014</v>
      </c>
    </row>
    <row r="15" spans="1:7" x14ac:dyDescent="0.35">
      <c r="A15">
        <v>811.78</v>
      </c>
      <c r="B15">
        <v>0.78200000000000003</v>
      </c>
      <c r="C15">
        <v>0.70499999999999996</v>
      </c>
      <c r="D15">
        <v>0.60799999999999998</v>
      </c>
      <c r="E15">
        <f t="shared" si="0"/>
        <v>-4.500000000000004E-2</v>
      </c>
      <c r="F15">
        <f t="shared" si="1"/>
        <v>-0.9000000000000008</v>
      </c>
    </row>
    <row r="16" spans="1:7" x14ac:dyDescent="0.35">
      <c r="A16">
        <v>879.428</v>
      </c>
      <c r="B16">
        <v>0.72099999999999997</v>
      </c>
      <c r="C16">
        <v>0.621</v>
      </c>
      <c r="D16">
        <v>0.50900000000000001</v>
      </c>
      <c r="E16">
        <f t="shared" si="0"/>
        <v>-8.3999999999999964E-2</v>
      </c>
      <c r="F16">
        <f t="shared" si="1"/>
        <v>-1.6799999999999993</v>
      </c>
    </row>
    <row r="17" spans="1:6" x14ac:dyDescent="0.35">
      <c r="A17">
        <v>947.07600000000002</v>
      </c>
      <c r="B17">
        <v>0.68799999999999994</v>
      </c>
      <c r="C17">
        <v>0.57099999999999995</v>
      </c>
      <c r="D17">
        <v>0.45600000000000002</v>
      </c>
      <c r="E17">
        <f t="shared" si="0"/>
        <v>-5.0000000000000044E-2</v>
      </c>
      <c r="F17">
        <f t="shared" si="1"/>
        <v>-1.0000000000000009</v>
      </c>
    </row>
    <row r="18" spans="1:6" x14ac:dyDescent="0.35">
      <c r="A18">
        <v>1014.725</v>
      </c>
      <c r="B18">
        <v>0.53500000000000003</v>
      </c>
      <c r="C18">
        <v>0.44900000000000001</v>
      </c>
      <c r="D18">
        <v>0.35099999999999998</v>
      </c>
      <c r="E18">
        <f t="shared" si="0"/>
        <v>-0.12199999999999994</v>
      </c>
      <c r="F18">
        <f t="shared" si="1"/>
        <v>-2.4399999999999986</v>
      </c>
    </row>
    <row r="19" spans="1:6" x14ac:dyDescent="0.35">
      <c r="A19">
        <v>1082.373</v>
      </c>
      <c r="B19">
        <v>0.39500000000000002</v>
      </c>
      <c r="C19">
        <v>0.25900000000000001</v>
      </c>
      <c r="D19">
        <v>0.111</v>
      </c>
      <c r="E19">
        <f t="shared" si="0"/>
        <v>-0.19</v>
      </c>
      <c r="F19">
        <f t="shared" si="1"/>
        <v>-3.8</v>
      </c>
    </row>
    <row r="20" spans="1:6" x14ac:dyDescent="0.35">
      <c r="A20">
        <v>1150.021</v>
      </c>
      <c r="B20">
        <v>0.23599999999999999</v>
      </c>
      <c r="C20">
        <v>0.158</v>
      </c>
      <c r="D20">
        <v>0.104</v>
      </c>
      <c r="E20">
        <f t="shared" si="0"/>
        <v>-0.10100000000000001</v>
      </c>
      <c r="F20">
        <f t="shared" si="1"/>
        <v>-2.02</v>
      </c>
    </row>
    <row r="21" spans="1:6" x14ac:dyDescent="0.35">
      <c r="A21">
        <v>1217.67</v>
      </c>
      <c r="B21">
        <v>0.22600000000000001</v>
      </c>
      <c r="C21">
        <v>0.185</v>
      </c>
      <c r="D21">
        <v>0.14299999999999999</v>
      </c>
      <c r="E21">
        <f t="shared" si="0"/>
        <v>2.6999999999999996E-2</v>
      </c>
      <c r="F21">
        <f t="shared" si="1"/>
        <v>0.53999999999999992</v>
      </c>
    </row>
    <row r="22" spans="1:6" x14ac:dyDescent="0.35">
      <c r="A22">
        <v>1285.318</v>
      </c>
      <c r="B22">
        <v>0.32700000000000001</v>
      </c>
      <c r="C22">
        <v>0.248</v>
      </c>
      <c r="D22">
        <v>0.19700000000000001</v>
      </c>
      <c r="E22">
        <f t="shared" si="0"/>
        <v>6.3E-2</v>
      </c>
      <c r="F22">
        <f t="shared" si="1"/>
        <v>1.26</v>
      </c>
    </row>
    <row r="23" spans="1:6" x14ac:dyDescent="0.35">
      <c r="A23">
        <v>1352.9659999999999</v>
      </c>
      <c r="B23">
        <v>0.34200000000000003</v>
      </c>
      <c r="C23">
        <v>0.27500000000000002</v>
      </c>
      <c r="D23">
        <v>0.17799999999999999</v>
      </c>
      <c r="E23">
        <f t="shared" si="0"/>
        <v>2.7000000000000024E-2</v>
      </c>
      <c r="F23">
        <f t="shared" si="1"/>
        <v>0.54000000000000048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3CE8-F216-4DAB-ABF4-DA5755F864FE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551882.686995</v>
      </c>
      <c r="C1">
        <v>3824457.7928399998</v>
      </c>
      <c r="D1" t="s">
        <v>1</v>
      </c>
      <c r="E1">
        <v>552160.50005000003</v>
      </c>
      <c r="F1">
        <v>3824792.7560100001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0.13400000000000001</v>
      </c>
      <c r="C3">
        <v>8.5000000000000006E-2</v>
      </c>
      <c r="D3">
        <v>5.1999999999999998E-2</v>
      </c>
      <c r="G3">
        <f>SKEW(C3:C23)</f>
        <v>-1.071416800056691</v>
      </c>
    </row>
    <row r="4" spans="1:7" x14ac:dyDescent="0.35">
      <c r="A4">
        <v>20.722999999999999</v>
      </c>
      <c r="B4">
        <v>0.24099999999999999</v>
      </c>
      <c r="C4">
        <v>0.159</v>
      </c>
      <c r="D4">
        <v>0.10299999999999999</v>
      </c>
      <c r="E4">
        <f>C4-C3</f>
        <v>7.3999999999999996E-2</v>
      </c>
      <c r="F4">
        <f>E4/0.05</f>
        <v>1.4799999999999998</v>
      </c>
    </row>
    <row r="5" spans="1:7" x14ac:dyDescent="0.35">
      <c r="A5">
        <v>41.445999999999998</v>
      </c>
      <c r="B5">
        <v>0.32900000000000001</v>
      </c>
      <c r="C5">
        <v>0.26900000000000002</v>
      </c>
      <c r="D5">
        <v>0.19</v>
      </c>
      <c r="E5">
        <f t="shared" ref="E5:E23" si="0">C5-C4</f>
        <v>0.11000000000000001</v>
      </c>
      <c r="F5">
        <f t="shared" ref="F5:F23" si="1">E5/0.05</f>
        <v>2.2000000000000002</v>
      </c>
    </row>
    <row r="6" spans="1:7" x14ac:dyDescent="0.35">
      <c r="A6">
        <v>62.167999999999999</v>
      </c>
      <c r="B6">
        <v>0.48799999999999999</v>
      </c>
      <c r="C6">
        <v>0.39100000000000001</v>
      </c>
      <c r="D6">
        <v>0.32</v>
      </c>
      <c r="E6">
        <f t="shared" si="0"/>
        <v>0.122</v>
      </c>
      <c r="F6">
        <f t="shared" si="1"/>
        <v>2.44</v>
      </c>
    </row>
    <row r="7" spans="1:7" x14ac:dyDescent="0.35">
      <c r="A7">
        <v>82.891000000000005</v>
      </c>
      <c r="B7">
        <v>0.63100000000000001</v>
      </c>
      <c r="C7">
        <v>0.53800000000000003</v>
      </c>
      <c r="D7">
        <v>0.44800000000000001</v>
      </c>
      <c r="E7">
        <f t="shared" si="0"/>
        <v>0.14700000000000002</v>
      </c>
      <c r="F7">
        <f t="shared" si="1"/>
        <v>2.9400000000000004</v>
      </c>
    </row>
    <row r="8" spans="1:7" x14ac:dyDescent="0.35">
      <c r="A8">
        <v>103.614</v>
      </c>
      <c r="B8">
        <v>0.71499999999999997</v>
      </c>
      <c r="C8">
        <v>0.65800000000000003</v>
      </c>
      <c r="D8">
        <v>0.58499999999999996</v>
      </c>
      <c r="E8">
        <f t="shared" si="0"/>
        <v>0.12</v>
      </c>
      <c r="F8">
        <f t="shared" si="1"/>
        <v>2.4</v>
      </c>
    </row>
    <row r="9" spans="1:7" x14ac:dyDescent="0.35">
      <c r="A9">
        <v>124.337</v>
      </c>
      <c r="B9">
        <v>0.78100000000000003</v>
      </c>
      <c r="C9">
        <v>0.73</v>
      </c>
      <c r="D9">
        <v>0.68500000000000005</v>
      </c>
      <c r="E9">
        <f t="shared" si="0"/>
        <v>7.1999999999999953E-2</v>
      </c>
      <c r="F9">
        <f t="shared" si="1"/>
        <v>1.4399999999999991</v>
      </c>
    </row>
    <row r="10" spans="1:7" x14ac:dyDescent="0.35">
      <c r="A10">
        <v>145.06</v>
      </c>
      <c r="B10">
        <v>0.79600000000000004</v>
      </c>
      <c r="C10">
        <v>0.76400000000000001</v>
      </c>
      <c r="D10">
        <v>0.70899999999999996</v>
      </c>
      <c r="E10">
        <f t="shared" si="0"/>
        <v>3.400000000000003E-2</v>
      </c>
      <c r="F10">
        <f t="shared" si="1"/>
        <v>0.6800000000000006</v>
      </c>
    </row>
    <row r="11" spans="1:7" x14ac:dyDescent="0.35">
      <c r="A11">
        <v>165.78200000000001</v>
      </c>
      <c r="B11">
        <v>0.79500000000000004</v>
      </c>
      <c r="C11">
        <v>0.76200000000000001</v>
      </c>
      <c r="D11">
        <v>0.73499999999999999</v>
      </c>
      <c r="E11">
        <f t="shared" si="0"/>
        <v>-2.0000000000000018E-3</v>
      </c>
      <c r="F11">
        <f t="shared" si="1"/>
        <v>-4.0000000000000036E-2</v>
      </c>
    </row>
    <row r="12" spans="1:7" x14ac:dyDescent="0.35">
      <c r="A12">
        <v>186.505</v>
      </c>
      <c r="B12">
        <v>0.85699999999999998</v>
      </c>
      <c r="C12">
        <v>0.80900000000000005</v>
      </c>
      <c r="D12">
        <v>0.76600000000000001</v>
      </c>
      <c r="E12">
        <f t="shared" si="0"/>
        <v>4.7000000000000042E-2</v>
      </c>
      <c r="F12">
        <f t="shared" si="1"/>
        <v>0.94000000000000083</v>
      </c>
    </row>
    <row r="13" spans="1:7" x14ac:dyDescent="0.35">
      <c r="A13">
        <v>207.22800000000001</v>
      </c>
      <c r="B13">
        <v>0.91300000000000003</v>
      </c>
      <c r="C13">
        <v>0.876</v>
      </c>
      <c r="D13">
        <v>0.83099999999999996</v>
      </c>
      <c r="E13">
        <f t="shared" si="0"/>
        <v>6.6999999999999948E-2</v>
      </c>
      <c r="F13">
        <f t="shared" si="1"/>
        <v>1.339999999999999</v>
      </c>
    </row>
    <row r="14" spans="1:7" x14ac:dyDescent="0.35">
      <c r="A14">
        <v>227.95099999999999</v>
      </c>
      <c r="B14">
        <v>0.93899999999999995</v>
      </c>
      <c r="C14">
        <v>0.91800000000000004</v>
      </c>
      <c r="D14">
        <v>0.89400000000000002</v>
      </c>
      <c r="E14">
        <f t="shared" si="0"/>
        <v>4.2000000000000037E-2</v>
      </c>
      <c r="F14">
        <f t="shared" si="1"/>
        <v>0.84000000000000075</v>
      </c>
    </row>
    <row r="15" spans="1:7" x14ac:dyDescent="0.35">
      <c r="A15">
        <v>248.673</v>
      </c>
      <c r="B15">
        <v>0.93300000000000005</v>
      </c>
      <c r="C15">
        <v>0.90200000000000002</v>
      </c>
      <c r="D15">
        <v>0.85299999999999998</v>
      </c>
      <c r="E15">
        <f t="shared" si="0"/>
        <v>-1.6000000000000014E-2</v>
      </c>
      <c r="F15">
        <f t="shared" si="1"/>
        <v>-0.32000000000000028</v>
      </c>
    </row>
    <row r="16" spans="1:7" x14ac:dyDescent="0.35">
      <c r="A16">
        <v>269.39600000000002</v>
      </c>
      <c r="B16">
        <v>0.89</v>
      </c>
      <c r="C16">
        <v>0.83699999999999997</v>
      </c>
      <c r="D16">
        <v>0.75700000000000001</v>
      </c>
      <c r="E16">
        <f t="shared" si="0"/>
        <v>-6.5000000000000058E-2</v>
      </c>
      <c r="F16">
        <f t="shared" si="1"/>
        <v>-1.3000000000000012</v>
      </c>
    </row>
    <row r="17" spans="1:6" x14ac:dyDescent="0.35">
      <c r="A17">
        <v>290.11900000000003</v>
      </c>
      <c r="B17">
        <v>0.81499999999999995</v>
      </c>
      <c r="C17">
        <v>0.75600000000000001</v>
      </c>
      <c r="D17">
        <v>0.68600000000000005</v>
      </c>
      <c r="E17">
        <f t="shared" si="0"/>
        <v>-8.0999999999999961E-2</v>
      </c>
      <c r="F17">
        <f t="shared" si="1"/>
        <v>-1.6199999999999992</v>
      </c>
    </row>
    <row r="18" spans="1:6" x14ac:dyDescent="0.35">
      <c r="A18">
        <v>310.84199999999998</v>
      </c>
      <c r="B18">
        <v>0.755</v>
      </c>
      <c r="C18">
        <v>0.69699999999999995</v>
      </c>
      <c r="D18">
        <v>0.63300000000000001</v>
      </c>
      <c r="E18">
        <f t="shared" si="0"/>
        <v>-5.9000000000000052E-2</v>
      </c>
      <c r="F18">
        <f t="shared" si="1"/>
        <v>-1.180000000000001</v>
      </c>
    </row>
    <row r="19" spans="1:6" x14ac:dyDescent="0.35">
      <c r="A19">
        <v>331.565</v>
      </c>
      <c r="B19">
        <v>0.7</v>
      </c>
      <c r="C19">
        <v>0.61899999999999999</v>
      </c>
      <c r="D19">
        <v>0.57599999999999996</v>
      </c>
      <c r="E19">
        <f t="shared" si="0"/>
        <v>-7.7999999999999958E-2</v>
      </c>
      <c r="F19">
        <f t="shared" si="1"/>
        <v>-1.5599999999999992</v>
      </c>
    </row>
    <row r="20" spans="1:6" x14ac:dyDescent="0.35">
      <c r="A20">
        <v>352.28699999999998</v>
      </c>
      <c r="B20">
        <v>0.60599999999999998</v>
      </c>
      <c r="C20">
        <v>0.57099999999999995</v>
      </c>
      <c r="D20">
        <v>0.54400000000000004</v>
      </c>
      <c r="E20">
        <f t="shared" si="0"/>
        <v>-4.8000000000000043E-2</v>
      </c>
      <c r="F20">
        <f t="shared" si="1"/>
        <v>-0.96000000000000085</v>
      </c>
    </row>
    <row r="21" spans="1:6" x14ac:dyDescent="0.35">
      <c r="A21">
        <v>373.01</v>
      </c>
      <c r="B21">
        <v>0.63300000000000001</v>
      </c>
      <c r="C21">
        <v>0.58299999999999996</v>
      </c>
      <c r="D21">
        <v>0.54600000000000004</v>
      </c>
      <c r="E21">
        <f t="shared" si="0"/>
        <v>1.2000000000000011E-2</v>
      </c>
      <c r="F21">
        <f t="shared" si="1"/>
        <v>0.24000000000000021</v>
      </c>
    </row>
    <row r="22" spans="1:6" x14ac:dyDescent="0.35">
      <c r="A22">
        <v>393.733</v>
      </c>
      <c r="B22">
        <v>0.69899999999999995</v>
      </c>
      <c r="C22">
        <v>0.64900000000000002</v>
      </c>
      <c r="D22">
        <v>0.60599999999999998</v>
      </c>
      <c r="E22">
        <f t="shared" si="0"/>
        <v>6.6000000000000059E-2</v>
      </c>
      <c r="F22">
        <f t="shared" si="1"/>
        <v>1.3200000000000012</v>
      </c>
    </row>
    <row r="23" spans="1:6" x14ac:dyDescent="0.35">
      <c r="A23">
        <v>414.45600000000002</v>
      </c>
      <c r="B23">
        <v>0.71</v>
      </c>
      <c r="C23">
        <v>0.63500000000000001</v>
      </c>
      <c r="D23">
        <v>0.53500000000000003</v>
      </c>
      <c r="E23">
        <f t="shared" si="0"/>
        <v>-1.4000000000000012E-2</v>
      </c>
      <c r="F23">
        <f t="shared" si="1"/>
        <v>-0.28000000000000025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2DD06-EEB0-430A-817E-424F2421B614}">
  <dimension ref="A1:F23"/>
  <sheetViews>
    <sheetView workbookViewId="0">
      <selection activeCell="C3" sqref="C3:C23"/>
    </sheetView>
  </sheetViews>
  <sheetFormatPr defaultRowHeight="14.5" x14ac:dyDescent="0.35"/>
  <sheetData>
    <row r="1" spans="1:6" x14ac:dyDescent="0.35">
      <c r="A1" t="s">
        <v>0</v>
      </c>
      <c r="B1">
        <v>496588.46532999998</v>
      </c>
      <c r="C1">
        <v>3818873.5906699998</v>
      </c>
      <c r="D1" t="s">
        <v>1</v>
      </c>
      <c r="E1">
        <v>499021.313945</v>
      </c>
      <c r="F1">
        <v>3817615.4944099998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</row>
    <row r="3" spans="1:6" x14ac:dyDescent="0.35">
      <c r="A3">
        <v>0</v>
      </c>
      <c r="B3">
        <v>0.69099999999999995</v>
      </c>
      <c r="C3">
        <v>0.61599999999999999</v>
      </c>
      <c r="D3">
        <v>0.54700000000000004</v>
      </c>
    </row>
    <row r="4" spans="1:6" x14ac:dyDescent="0.35">
      <c r="A4">
        <v>130.42400000000001</v>
      </c>
      <c r="B4">
        <v>0.76</v>
      </c>
      <c r="C4">
        <v>0.66300000000000003</v>
      </c>
      <c r="D4">
        <v>0.57899999999999996</v>
      </c>
    </row>
    <row r="5" spans="1:6" x14ac:dyDescent="0.35">
      <c r="A5">
        <v>260.84699999999998</v>
      </c>
      <c r="B5">
        <v>0.86</v>
      </c>
      <c r="C5">
        <v>0.75800000000000001</v>
      </c>
      <c r="D5">
        <v>0.64600000000000002</v>
      </c>
    </row>
    <row r="6" spans="1:6" x14ac:dyDescent="0.35">
      <c r="A6">
        <v>391.27100000000002</v>
      </c>
      <c r="B6">
        <v>0.92700000000000005</v>
      </c>
      <c r="C6">
        <v>0.871</v>
      </c>
      <c r="D6">
        <v>0.77</v>
      </c>
    </row>
    <row r="7" spans="1:6" x14ac:dyDescent="0.35">
      <c r="A7">
        <v>521.69500000000005</v>
      </c>
      <c r="B7">
        <v>0.93500000000000005</v>
      </c>
      <c r="C7">
        <v>0.91500000000000004</v>
      </c>
      <c r="D7">
        <v>0.86899999999999999</v>
      </c>
    </row>
    <row r="8" spans="1:6" x14ac:dyDescent="0.35">
      <c r="A8">
        <v>652.11800000000005</v>
      </c>
      <c r="B8">
        <v>0.95599999999999996</v>
      </c>
      <c r="C8">
        <v>0.93</v>
      </c>
      <c r="D8">
        <v>0.89800000000000002</v>
      </c>
    </row>
    <row r="9" spans="1:6" x14ac:dyDescent="0.35">
      <c r="A9">
        <v>782.54200000000003</v>
      </c>
      <c r="B9">
        <v>0.96</v>
      </c>
      <c r="C9">
        <v>0.93400000000000005</v>
      </c>
      <c r="D9">
        <v>0.88200000000000001</v>
      </c>
    </row>
    <row r="10" spans="1:6" x14ac:dyDescent="0.35">
      <c r="A10">
        <v>912.96600000000001</v>
      </c>
      <c r="B10">
        <v>0.98299999999999998</v>
      </c>
      <c r="C10">
        <v>0.94</v>
      </c>
      <c r="D10">
        <v>0.88400000000000001</v>
      </c>
    </row>
    <row r="11" spans="1:6" x14ac:dyDescent="0.35">
      <c r="A11">
        <v>1043.3889999999999</v>
      </c>
      <c r="B11">
        <v>1</v>
      </c>
      <c r="C11">
        <v>0.96399999999999997</v>
      </c>
      <c r="D11">
        <v>0.89300000000000002</v>
      </c>
    </row>
    <row r="12" spans="1:6" x14ac:dyDescent="0.35">
      <c r="A12">
        <v>1173.8130000000001</v>
      </c>
      <c r="B12">
        <v>0.98799999999999999</v>
      </c>
      <c r="C12">
        <v>0.92200000000000004</v>
      </c>
      <c r="D12">
        <v>0.84599999999999997</v>
      </c>
    </row>
    <row r="13" spans="1:6" x14ac:dyDescent="0.35">
      <c r="A13">
        <v>1304.2370000000001</v>
      </c>
      <c r="B13">
        <v>0.94199999999999995</v>
      </c>
      <c r="C13">
        <v>0.879</v>
      </c>
      <c r="D13">
        <v>0.80500000000000005</v>
      </c>
    </row>
    <row r="14" spans="1:6" x14ac:dyDescent="0.35">
      <c r="A14">
        <v>1434.6610000000001</v>
      </c>
      <c r="B14">
        <v>0.88100000000000001</v>
      </c>
      <c r="C14">
        <v>0.81899999999999995</v>
      </c>
      <c r="D14">
        <v>0.76900000000000002</v>
      </c>
    </row>
    <row r="15" spans="1:6" x14ac:dyDescent="0.35">
      <c r="A15">
        <v>1565.0840000000001</v>
      </c>
      <c r="B15">
        <v>0.83299999999999996</v>
      </c>
      <c r="C15">
        <v>0.80800000000000005</v>
      </c>
      <c r="D15">
        <v>0.73799999999999999</v>
      </c>
    </row>
    <row r="16" spans="1:6" x14ac:dyDescent="0.35">
      <c r="A16">
        <v>1695.508</v>
      </c>
      <c r="B16">
        <v>0.79700000000000004</v>
      </c>
      <c r="C16">
        <v>0.72799999999999998</v>
      </c>
      <c r="D16">
        <v>0.66200000000000003</v>
      </c>
    </row>
    <row r="17" spans="1:4" x14ac:dyDescent="0.35">
      <c r="A17">
        <v>1825.932</v>
      </c>
      <c r="B17">
        <v>0.70299999999999996</v>
      </c>
      <c r="C17">
        <v>0.64900000000000002</v>
      </c>
      <c r="D17">
        <v>0.60299999999999998</v>
      </c>
    </row>
    <row r="18" spans="1:4" x14ac:dyDescent="0.35">
      <c r="A18">
        <v>1956.355</v>
      </c>
      <c r="B18">
        <v>0.65600000000000003</v>
      </c>
      <c r="C18">
        <v>0.58599999999999997</v>
      </c>
      <c r="D18">
        <v>0.46200000000000002</v>
      </c>
    </row>
    <row r="19" spans="1:4" x14ac:dyDescent="0.35">
      <c r="A19">
        <v>2086.779</v>
      </c>
      <c r="B19">
        <v>0.58099999999999996</v>
      </c>
      <c r="C19">
        <v>0.52</v>
      </c>
      <c r="D19">
        <v>0.46100000000000002</v>
      </c>
    </row>
    <row r="20" spans="1:4" x14ac:dyDescent="0.35">
      <c r="A20">
        <v>2217.203</v>
      </c>
      <c r="B20">
        <v>0.58199999999999996</v>
      </c>
      <c r="C20">
        <v>0.51300000000000001</v>
      </c>
      <c r="D20">
        <v>0.42799999999999999</v>
      </c>
    </row>
    <row r="21" spans="1:4" x14ac:dyDescent="0.35">
      <c r="A21">
        <v>2347.6260000000002</v>
      </c>
      <c r="B21">
        <v>0.54900000000000004</v>
      </c>
      <c r="C21">
        <v>0.40200000000000002</v>
      </c>
      <c r="D21">
        <v>0.24</v>
      </c>
    </row>
    <row r="22" spans="1:4" x14ac:dyDescent="0.35">
      <c r="A22">
        <v>2478.0500000000002</v>
      </c>
      <c r="B22">
        <v>0.42099999999999999</v>
      </c>
      <c r="C22">
        <v>0.23899999999999999</v>
      </c>
      <c r="D22">
        <v>0.109</v>
      </c>
    </row>
    <row r="23" spans="1:4" x14ac:dyDescent="0.35">
      <c r="A23">
        <v>2608.4740000000002</v>
      </c>
      <c r="B23">
        <v>0.22900000000000001</v>
      </c>
      <c r="C23">
        <v>0.122</v>
      </c>
      <c r="D23">
        <v>6.5000000000000002E-2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B46B-FED0-432C-BC06-42F450B84C1D}">
  <dimension ref="A3:V98"/>
  <sheetViews>
    <sheetView topLeftCell="A37" zoomScale="55" zoomScaleNormal="55" workbookViewId="0">
      <selection activeCell="B3" sqref="B3:U3"/>
    </sheetView>
  </sheetViews>
  <sheetFormatPr defaultRowHeight="14.5" x14ac:dyDescent="0.35"/>
  <sheetData>
    <row r="3" spans="1:22" x14ac:dyDescent="0.35">
      <c r="A3" t="s">
        <v>6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41</v>
      </c>
      <c r="J3" t="s">
        <v>42</v>
      </c>
      <c r="K3" t="s">
        <v>43</v>
      </c>
      <c r="L3" t="s">
        <v>44</v>
      </c>
      <c r="M3" t="s">
        <v>45</v>
      </c>
      <c r="N3" t="s">
        <v>46</v>
      </c>
      <c r="O3" t="s">
        <v>47</v>
      </c>
      <c r="P3" t="s">
        <v>48</v>
      </c>
      <c r="Q3" t="s">
        <v>49</v>
      </c>
      <c r="R3" t="s">
        <v>50</v>
      </c>
      <c r="S3" t="s">
        <v>52</v>
      </c>
      <c r="T3" t="s">
        <v>51</v>
      </c>
      <c r="U3" t="s">
        <v>33</v>
      </c>
      <c r="V3" t="s">
        <v>14</v>
      </c>
    </row>
    <row r="4" spans="1:22" x14ac:dyDescent="0.35">
      <c r="A4">
        <f ca="1">#REF!/$A$23</f>
        <v>0</v>
      </c>
      <c r="B4">
        <v>0.23</v>
      </c>
      <c r="C4">
        <v>0.11899999999999999</v>
      </c>
      <c r="D4">
        <v>0.13</v>
      </c>
      <c r="E4">
        <v>0.46700000000000003</v>
      </c>
      <c r="F4">
        <v>0.27400000000000002</v>
      </c>
      <c r="G4">
        <v>0.54800000000000004</v>
      </c>
      <c r="H4">
        <v>0.63400000000000001</v>
      </c>
      <c r="I4">
        <v>0.40500000000000003</v>
      </c>
      <c r="J4">
        <v>0.58499999999999996</v>
      </c>
      <c r="K4">
        <v>0.30399999999999999</v>
      </c>
      <c r="L4">
        <v>0.34300000000000003</v>
      </c>
      <c r="M4">
        <v>0.83799999999999997</v>
      </c>
      <c r="N4">
        <v>0.27500000000000002</v>
      </c>
      <c r="O4">
        <v>6.8000000000000005E-2</v>
      </c>
      <c r="P4">
        <v>0.23699999999999999</v>
      </c>
      <c r="Q4">
        <v>0.48399999999999999</v>
      </c>
      <c r="R4">
        <v>0.41299999999999998</v>
      </c>
      <c r="S4">
        <v>0.52500000000000002</v>
      </c>
      <c r="T4">
        <v>0.28899999999999998</v>
      </c>
      <c r="U4">
        <v>0.61599999999999999</v>
      </c>
      <c r="V4">
        <f>AVERAGE(B4:U4)</f>
        <v>0.38920000000000005</v>
      </c>
    </row>
    <row r="5" spans="1:22" x14ac:dyDescent="0.35">
      <c r="A5">
        <f ca="1">#REF!/$A$23</f>
        <v>5.0000038429937228E-2</v>
      </c>
      <c r="B5">
        <v>0.29799999999999999</v>
      </c>
      <c r="C5">
        <v>0.20499999999999999</v>
      </c>
      <c r="D5">
        <v>0.32600000000000001</v>
      </c>
      <c r="E5">
        <v>0.57099999999999995</v>
      </c>
      <c r="F5">
        <v>0.34899999999999998</v>
      </c>
      <c r="G5">
        <v>0.81699999999999995</v>
      </c>
      <c r="H5">
        <v>0.70099999999999996</v>
      </c>
      <c r="I5">
        <v>0.40300000000000002</v>
      </c>
      <c r="J5">
        <v>0.51200000000000001</v>
      </c>
      <c r="K5">
        <v>0.46600000000000003</v>
      </c>
      <c r="L5">
        <v>0.434</v>
      </c>
      <c r="M5">
        <v>0.82</v>
      </c>
      <c r="N5">
        <v>0.33100000000000002</v>
      </c>
      <c r="O5">
        <v>0.14199999999999999</v>
      </c>
      <c r="P5">
        <v>0.441</v>
      </c>
      <c r="Q5">
        <v>0.57899999999999996</v>
      </c>
      <c r="R5">
        <v>0.55000000000000004</v>
      </c>
      <c r="S5">
        <v>0.71099999999999997</v>
      </c>
      <c r="T5">
        <v>0.27600000000000002</v>
      </c>
      <c r="U5">
        <v>0.66300000000000003</v>
      </c>
      <c r="V5">
        <f t="shared" ref="V5:V24" si="0">AVERAGE(B5:U5)</f>
        <v>0.47975000000000001</v>
      </c>
    </row>
    <row r="6" spans="1:22" x14ac:dyDescent="0.35">
      <c r="A6">
        <f ca="1">#REF!/$A$23</f>
        <v>0.10000007685987446</v>
      </c>
      <c r="B6">
        <v>0.503</v>
      </c>
      <c r="C6">
        <v>0.29199999999999998</v>
      </c>
      <c r="D6">
        <v>0.46400000000000002</v>
      </c>
      <c r="E6">
        <v>0.63600000000000001</v>
      </c>
      <c r="F6">
        <v>0.222</v>
      </c>
      <c r="G6">
        <v>0.91500000000000004</v>
      </c>
      <c r="H6">
        <v>0.73899999999999999</v>
      </c>
      <c r="I6">
        <v>0.55800000000000005</v>
      </c>
      <c r="J6">
        <v>0.46400000000000002</v>
      </c>
      <c r="K6">
        <v>0.53700000000000003</v>
      </c>
      <c r="L6">
        <v>0.49</v>
      </c>
      <c r="M6">
        <v>0.84199999999999997</v>
      </c>
      <c r="N6">
        <v>0.38700000000000001</v>
      </c>
      <c r="O6">
        <v>0.219</v>
      </c>
      <c r="P6">
        <v>0.49099999999999999</v>
      </c>
      <c r="Q6">
        <v>0.73699999999999999</v>
      </c>
      <c r="R6">
        <v>0.56699999999999995</v>
      </c>
      <c r="S6">
        <v>0.72799999999999998</v>
      </c>
      <c r="T6">
        <v>0.26</v>
      </c>
      <c r="U6">
        <v>0.75800000000000001</v>
      </c>
      <c r="V6">
        <f t="shared" si="0"/>
        <v>0.54044999999999987</v>
      </c>
    </row>
    <row r="7" spans="1:22" x14ac:dyDescent="0.35">
      <c r="A7">
        <f ca="1">#REF!/$A$23</f>
        <v>0.15000011528981169</v>
      </c>
      <c r="B7">
        <v>0.70899999999999996</v>
      </c>
      <c r="C7">
        <v>0.48299999999999998</v>
      </c>
      <c r="D7">
        <v>0.60299999999999998</v>
      </c>
      <c r="E7">
        <v>0.624</v>
      </c>
      <c r="F7">
        <v>0.437</v>
      </c>
      <c r="G7">
        <v>0.91300000000000003</v>
      </c>
      <c r="H7">
        <v>0.73599999999999999</v>
      </c>
      <c r="I7">
        <v>0.67100000000000004</v>
      </c>
      <c r="J7">
        <v>0.502</v>
      </c>
      <c r="K7">
        <v>0.54900000000000004</v>
      </c>
      <c r="L7">
        <v>0.59199999999999997</v>
      </c>
      <c r="M7">
        <v>0.873</v>
      </c>
      <c r="N7">
        <v>0.436</v>
      </c>
      <c r="O7">
        <v>0.30499999999999999</v>
      </c>
      <c r="P7">
        <v>0.57799999999999996</v>
      </c>
      <c r="Q7">
        <v>0.88900000000000001</v>
      </c>
      <c r="R7">
        <v>0.71099999999999997</v>
      </c>
      <c r="S7">
        <v>0.83499999999999996</v>
      </c>
      <c r="T7">
        <v>0.29699999999999999</v>
      </c>
      <c r="U7">
        <v>0.871</v>
      </c>
      <c r="V7">
        <f t="shared" si="0"/>
        <v>0.63069999999999993</v>
      </c>
    </row>
    <row r="8" spans="1:22" x14ac:dyDescent="0.35">
      <c r="A8">
        <f ca="1">#REF!/$A$23</f>
        <v>0.20000015371974891</v>
      </c>
      <c r="B8">
        <v>0.81799999999999995</v>
      </c>
      <c r="C8">
        <v>0.749</v>
      </c>
      <c r="D8">
        <v>0.752</v>
      </c>
      <c r="E8">
        <v>0.60499999999999998</v>
      </c>
      <c r="F8">
        <v>0.624</v>
      </c>
      <c r="G8">
        <v>0.88400000000000001</v>
      </c>
      <c r="H8">
        <v>0.73</v>
      </c>
      <c r="I8">
        <v>0.67900000000000005</v>
      </c>
      <c r="J8">
        <v>0.503</v>
      </c>
      <c r="K8">
        <v>0.56499999999999995</v>
      </c>
      <c r="L8">
        <v>0.63600000000000001</v>
      </c>
      <c r="M8">
        <v>0.85</v>
      </c>
      <c r="N8">
        <v>0.51100000000000001</v>
      </c>
      <c r="O8">
        <v>0.48399999999999999</v>
      </c>
      <c r="P8">
        <v>0.60699999999999998</v>
      </c>
      <c r="Q8">
        <v>0.92100000000000004</v>
      </c>
      <c r="R8">
        <v>0.746</v>
      </c>
      <c r="S8">
        <v>0.93200000000000005</v>
      </c>
      <c r="T8">
        <v>0.33600000000000002</v>
      </c>
      <c r="U8">
        <v>0.91500000000000004</v>
      </c>
      <c r="V8">
        <f t="shared" si="0"/>
        <v>0.69235000000000002</v>
      </c>
    </row>
    <row r="9" spans="1:22" x14ac:dyDescent="0.35">
      <c r="A9">
        <f ca="1">#REF!/$A$23</f>
        <v>0.24999980785031387</v>
      </c>
      <c r="B9">
        <v>0.80300000000000005</v>
      </c>
      <c r="C9">
        <v>0.61199999999999999</v>
      </c>
      <c r="D9">
        <v>0.77100000000000002</v>
      </c>
      <c r="E9">
        <v>0.66300000000000003</v>
      </c>
      <c r="F9">
        <v>0.8</v>
      </c>
      <c r="G9">
        <v>0.92600000000000005</v>
      </c>
      <c r="H9">
        <v>0.752</v>
      </c>
      <c r="I9">
        <v>0.57899999999999996</v>
      </c>
      <c r="J9">
        <v>0.48499999999999999</v>
      </c>
      <c r="K9">
        <v>0.63900000000000001</v>
      </c>
      <c r="L9">
        <v>0.79200000000000004</v>
      </c>
      <c r="M9">
        <v>0.85799999999999998</v>
      </c>
      <c r="N9">
        <v>0.61299999999999999</v>
      </c>
      <c r="O9">
        <v>0.77600000000000002</v>
      </c>
      <c r="P9">
        <v>0.67100000000000004</v>
      </c>
      <c r="Q9">
        <v>0.91500000000000004</v>
      </c>
      <c r="R9">
        <v>0.76900000000000002</v>
      </c>
      <c r="S9">
        <v>0.879</v>
      </c>
      <c r="T9">
        <v>0.59199999999999997</v>
      </c>
      <c r="U9">
        <v>0.93</v>
      </c>
      <c r="V9">
        <f t="shared" si="0"/>
        <v>0.74124999999999985</v>
      </c>
    </row>
    <row r="10" spans="1:22" x14ac:dyDescent="0.35">
      <c r="A10">
        <f ca="1">#REF!/$A$23</f>
        <v>0.29999984628025106</v>
      </c>
      <c r="B10">
        <v>0.71899999999999997</v>
      </c>
      <c r="C10">
        <v>0.51200000000000001</v>
      </c>
      <c r="D10">
        <v>0.81799999999999995</v>
      </c>
      <c r="E10">
        <v>0.7</v>
      </c>
      <c r="F10">
        <v>0.90500000000000003</v>
      </c>
      <c r="G10">
        <v>0.86799999999999999</v>
      </c>
      <c r="H10">
        <v>0.79300000000000004</v>
      </c>
      <c r="I10">
        <v>0.749</v>
      </c>
      <c r="J10">
        <v>0.54500000000000004</v>
      </c>
      <c r="K10">
        <v>0.67300000000000004</v>
      </c>
      <c r="L10">
        <v>0.874</v>
      </c>
      <c r="M10">
        <v>0.96599999999999997</v>
      </c>
      <c r="N10">
        <v>0.70099999999999996</v>
      </c>
      <c r="O10">
        <v>0.877</v>
      </c>
      <c r="P10">
        <v>0.83</v>
      </c>
      <c r="Q10">
        <v>0.95</v>
      </c>
      <c r="R10">
        <v>0.83399999999999996</v>
      </c>
      <c r="S10">
        <v>0.79500000000000004</v>
      </c>
      <c r="T10">
        <v>0.92700000000000005</v>
      </c>
      <c r="U10">
        <v>0.93400000000000005</v>
      </c>
      <c r="V10">
        <f t="shared" si="0"/>
        <v>0.79849999999999999</v>
      </c>
    </row>
    <row r="11" spans="1:22" x14ac:dyDescent="0.35">
      <c r="A11">
        <f ca="1">#REF!/$A$23</f>
        <v>0.34999988471018834</v>
      </c>
      <c r="B11">
        <v>0.621</v>
      </c>
      <c r="C11">
        <v>0.42199999999999999</v>
      </c>
      <c r="D11">
        <v>0.84299999999999997</v>
      </c>
      <c r="E11">
        <v>0.81499999999999995</v>
      </c>
      <c r="F11">
        <v>0.89200000000000002</v>
      </c>
      <c r="G11">
        <v>0.82199999999999995</v>
      </c>
      <c r="H11">
        <v>0.91800000000000004</v>
      </c>
      <c r="I11">
        <v>0.78700000000000003</v>
      </c>
      <c r="J11">
        <v>0.55600000000000005</v>
      </c>
      <c r="K11">
        <v>0.73799999999999999</v>
      </c>
      <c r="L11">
        <v>0.90100000000000002</v>
      </c>
      <c r="M11">
        <v>0.93799999999999994</v>
      </c>
      <c r="N11">
        <v>0.72599999999999998</v>
      </c>
      <c r="O11">
        <v>0.876</v>
      </c>
      <c r="P11">
        <v>0.81699999999999995</v>
      </c>
      <c r="Q11">
        <v>0.96099999999999997</v>
      </c>
      <c r="R11">
        <v>0.89100000000000001</v>
      </c>
      <c r="S11">
        <v>0.70599999999999996</v>
      </c>
      <c r="T11">
        <v>0.81599999999999995</v>
      </c>
      <c r="U11">
        <v>0.94</v>
      </c>
      <c r="V11">
        <f t="shared" si="0"/>
        <v>0.7992999999999999</v>
      </c>
    </row>
    <row r="12" spans="1:22" x14ac:dyDescent="0.35">
      <c r="A12">
        <f ca="1">#REF!/$A$23</f>
        <v>0.39999992314012556</v>
      </c>
      <c r="B12">
        <v>0.57499999999999996</v>
      </c>
      <c r="C12">
        <v>0.38700000000000001</v>
      </c>
      <c r="D12">
        <v>0.91700000000000004</v>
      </c>
      <c r="E12">
        <v>0.80300000000000005</v>
      </c>
      <c r="F12">
        <v>0.91200000000000003</v>
      </c>
      <c r="G12">
        <v>0.78700000000000003</v>
      </c>
      <c r="H12">
        <v>0.96499999999999997</v>
      </c>
      <c r="I12">
        <v>0.90700000000000003</v>
      </c>
      <c r="J12">
        <v>0.58899999999999997</v>
      </c>
      <c r="K12">
        <v>0.83</v>
      </c>
      <c r="L12">
        <v>0.92</v>
      </c>
      <c r="M12">
        <v>0.88900000000000001</v>
      </c>
      <c r="N12">
        <v>0.72599999999999998</v>
      </c>
      <c r="O12">
        <v>0.877</v>
      </c>
      <c r="P12">
        <v>0.88500000000000001</v>
      </c>
      <c r="Q12">
        <v>0.94</v>
      </c>
      <c r="R12">
        <v>0.73799999999999999</v>
      </c>
      <c r="S12">
        <v>0.501</v>
      </c>
      <c r="T12">
        <v>0.66200000000000003</v>
      </c>
      <c r="U12">
        <v>0.96399999999999997</v>
      </c>
      <c r="V12">
        <f t="shared" si="0"/>
        <v>0.78870000000000007</v>
      </c>
    </row>
    <row r="13" spans="1:22" x14ac:dyDescent="0.35">
      <c r="A13">
        <f ca="1">#REF!/$A$23</f>
        <v>0.44999996157006278</v>
      </c>
      <c r="B13">
        <v>0.54100000000000004</v>
      </c>
      <c r="C13">
        <v>0.48199999999999998</v>
      </c>
      <c r="D13">
        <v>0.91700000000000004</v>
      </c>
      <c r="E13">
        <v>0.68899999999999995</v>
      </c>
      <c r="F13">
        <v>0.93899999999999995</v>
      </c>
      <c r="G13">
        <v>0.73499999999999999</v>
      </c>
      <c r="H13">
        <v>0.89700000000000002</v>
      </c>
      <c r="I13">
        <v>0.90800000000000003</v>
      </c>
      <c r="J13">
        <v>0.63900000000000001</v>
      </c>
      <c r="K13">
        <v>0.83499999999999996</v>
      </c>
      <c r="L13">
        <v>0.82699999999999996</v>
      </c>
      <c r="M13">
        <v>0.82399999999999995</v>
      </c>
      <c r="N13">
        <v>0.67900000000000005</v>
      </c>
      <c r="O13">
        <v>0.83399999999999996</v>
      </c>
      <c r="P13">
        <v>0.88800000000000001</v>
      </c>
      <c r="Q13">
        <v>0.93500000000000005</v>
      </c>
      <c r="R13">
        <v>0.73799999999999999</v>
      </c>
      <c r="S13">
        <v>0.40400000000000003</v>
      </c>
      <c r="T13">
        <v>0.63100000000000001</v>
      </c>
      <c r="U13">
        <v>0.92200000000000004</v>
      </c>
      <c r="V13">
        <f t="shared" si="0"/>
        <v>0.7632000000000001</v>
      </c>
    </row>
    <row r="14" spans="1:22" x14ac:dyDescent="0.35">
      <c r="A14">
        <f ca="1">#REF!/$A$23</f>
        <v>0.5</v>
      </c>
      <c r="B14">
        <v>0.67800000000000005</v>
      </c>
      <c r="C14">
        <v>0.61799999999999999</v>
      </c>
      <c r="D14">
        <v>0.89100000000000001</v>
      </c>
      <c r="E14">
        <v>0.753</v>
      </c>
      <c r="F14">
        <v>0.93300000000000005</v>
      </c>
      <c r="G14">
        <v>0.64900000000000002</v>
      </c>
      <c r="H14">
        <v>0.79700000000000004</v>
      </c>
      <c r="I14">
        <v>0.84799999999999998</v>
      </c>
      <c r="J14">
        <v>0.70699999999999996</v>
      </c>
      <c r="K14">
        <v>0.751</v>
      </c>
      <c r="L14">
        <v>0.80500000000000005</v>
      </c>
      <c r="M14">
        <v>0.78200000000000003</v>
      </c>
      <c r="N14">
        <v>0.626</v>
      </c>
      <c r="O14">
        <v>0.8</v>
      </c>
      <c r="P14">
        <v>0.86699999999999999</v>
      </c>
      <c r="Q14">
        <v>0.90900000000000003</v>
      </c>
      <c r="R14">
        <v>0.74199999999999999</v>
      </c>
      <c r="S14">
        <v>0.40600000000000003</v>
      </c>
      <c r="T14">
        <v>0.72499999999999998</v>
      </c>
      <c r="U14">
        <v>0.879</v>
      </c>
      <c r="V14">
        <f t="shared" si="0"/>
        <v>0.75829999999999997</v>
      </c>
    </row>
    <row r="15" spans="1:22" x14ac:dyDescent="0.35">
      <c r="A15">
        <f ca="1">#REF!/$A$23</f>
        <v>0.55000003842993717</v>
      </c>
      <c r="B15">
        <v>0.61599999999999999</v>
      </c>
      <c r="C15">
        <v>0.64400000000000002</v>
      </c>
      <c r="D15">
        <v>0.90900000000000003</v>
      </c>
      <c r="E15">
        <v>0.70199999999999996</v>
      </c>
      <c r="F15">
        <v>0.89200000000000002</v>
      </c>
      <c r="G15">
        <v>0.59099999999999997</v>
      </c>
      <c r="H15">
        <v>0.70699999999999996</v>
      </c>
      <c r="I15">
        <v>0.83499999999999996</v>
      </c>
      <c r="J15">
        <v>0.73699999999999999</v>
      </c>
      <c r="K15">
        <v>0.76200000000000001</v>
      </c>
      <c r="L15">
        <v>0.82099999999999995</v>
      </c>
      <c r="M15">
        <v>0.65400000000000003</v>
      </c>
      <c r="N15">
        <v>0.64800000000000002</v>
      </c>
      <c r="O15">
        <v>0.83</v>
      </c>
      <c r="P15">
        <v>0.89500000000000002</v>
      </c>
      <c r="Q15">
        <v>0.86899999999999999</v>
      </c>
      <c r="R15">
        <v>0.75</v>
      </c>
      <c r="S15">
        <v>0.41</v>
      </c>
      <c r="T15">
        <v>0.72099999999999997</v>
      </c>
      <c r="U15">
        <v>0.81899999999999995</v>
      </c>
      <c r="V15">
        <f t="shared" si="0"/>
        <v>0.74059999999999993</v>
      </c>
    </row>
    <row r="16" spans="1:22" x14ac:dyDescent="0.35">
      <c r="A16">
        <f ca="1">#REF!/$A$23</f>
        <v>0.60000007685987444</v>
      </c>
      <c r="B16">
        <v>0.55800000000000005</v>
      </c>
      <c r="C16">
        <v>0.66700000000000004</v>
      </c>
      <c r="D16">
        <v>0.91700000000000004</v>
      </c>
      <c r="E16">
        <v>0.60899999999999999</v>
      </c>
      <c r="F16">
        <v>0.88600000000000001</v>
      </c>
      <c r="G16">
        <v>0.51500000000000001</v>
      </c>
      <c r="H16">
        <v>0.58099999999999996</v>
      </c>
      <c r="I16">
        <v>0.82299999999999995</v>
      </c>
      <c r="J16">
        <v>0.70699999999999996</v>
      </c>
      <c r="K16">
        <v>0.78800000000000003</v>
      </c>
      <c r="L16">
        <v>0.84299999999999997</v>
      </c>
      <c r="M16">
        <v>0.56999999999999995</v>
      </c>
      <c r="N16">
        <v>0.69799999999999995</v>
      </c>
      <c r="O16">
        <v>0.875</v>
      </c>
      <c r="P16">
        <v>0.93700000000000006</v>
      </c>
      <c r="Q16">
        <v>0.81399999999999995</v>
      </c>
      <c r="R16">
        <v>0.70499999999999996</v>
      </c>
      <c r="S16">
        <v>0.40699999999999997</v>
      </c>
      <c r="T16">
        <v>0.64800000000000002</v>
      </c>
      <c r="U16">
        <v>0.80800000000000005</v>
      </c>
      <c r="V16">
        <f t="shared" si="0"/>
        <v>0.71779999999999999</v>
      </c>
    </row>
    <row r="17" spans="1:22" x14ac:dyDescent="0.35">
      <c r="A17">
        <f ca="1">#REF!/$A$23</f>
        <v>0.64999973099043939</v>
      </c>
      <c r="B17">
        <v>0.51100000000000001</v>
      </c>
      <c r="C17">
        <v>0.65100000000000002</v>
      </c>
      <c r="D17">
        <v>0.90500000000000003</v>
      </c>
      <c r="E17">
        <v>0.59299999999999997</v>
      </c>
      <c r="F17">
        <v>0.875</v>
      </c>
      <c r="G17">
        <v>0.46100000000000002</v>
      </c>
      <c r="H17">
        <v>0.45</v>
      </c>
      <c r="I17">
        <v>0.79900000000000004</v>
      </c>
      <c r="J17">
        <v>0.63800000000000001</v>
      </c>
      <c r="K17">
        <v>0.753</v>
      </c>
      <c r="L17">
        <v>0.81299999999999994</v>
      </c>
      <c r="M17">
        <v>0.48199999999999998</v>
      </c>
      <c r="N17">
        <v>0.72899999999999998</v>
      </c>
      <c r="O17">
        <v>0.83899999999999997</v>
      </c>
      <c r="P17">
        <v>0.95799999999999996</v>
      </c>
      <c r="Q17">
        <v>0.84599999999999997</v>
      </c>
      <c r="R17">
        <v>0.621</v>
      </c>
      <c r="S17">
        <v>0.4</v>
      </c>
      <c r="T17">
        <v>0.59399999999999997</v>
      </c>
      <c r="U17">
        <v>0.72799999999999998</v>
      </c>
      <c r="V17">
        <f t="shared" si="0"/>
        <v>0.68230000000000002</v>
      </c>
    </row>
    <row r="18" spans="1:22" x14ac:dyDescent="0.35">
      <c r="A18">
        <f ca="1">#REF!/$A$23</f>
        <v>0.69999976942037667</v>
      </c>
      <c r="B18">
        <v>0.48499999999999999</v>
      </c>
      <c r="C18">
        <v>0.73299999999999998</v>
      </c>
      <c r="D18">
        <v>0.88800000000000001</v>
      </c>
      <c r="E18">
        <v>0.67500000000000004</v>
      </c>
      <c r="F18">
        <v>0.92200000000000004</v>
      </c>
      <c r="G18">
        <v>0.43</v>
      </c>
      <c r="H18">
        <v>0.35799999999999998</v>
      </c>
      <c r="I18">
        <v>0.78100000000000003</v>
      </c>
      <c r="J18">
        <v>0.57399999999999995</v>
      </c>
      <c r="K18">
        <v>0.72399999999999998</v>
      </c>
      <c r="L18">
        <v>0.58899999999999997</v>
      </c>
      <c r="M18">
        <v>0.48399999999999999</v>
      </c>
      <c r="N18">
        <v>0.625</v>
      </c>
      <c r="O18">
        <v>0.83899999999999997</v>
      </c>
      <c r="P18">
        <v>0.91900000000000004</v>
      </c>
      <c r="Q18">
        <v>0.84099999999999997</v>
      </c>
      <c r="R18">
        <v>0.57099999999999995</v>
      </c>
      <c r="S18">
        <v>0.38200000000000001</v>
      </c>
      <c r="T18">
        <v>0.63700000000000001</v>
      </c>
      <c r="U18">
        <v>0.64900000000000002</v>
      </c>
      <c r="V18">
        <f t="shared" si="0"/>
        <v>0.65529999999999988</v>
      </c>
    </row>
    <row r="19" spans="1:22" x14ac:dyDescent="0.35">
      <c r="A19">
        <f ca="1">#REF!/$A$23</f>
        <v>0.74999980785031395</v>
      </c>
      <c r="B19">
        <v>0.432</v>
      </c>
      <c r="C19">
        <v>0.79600000000000004</v>
      </c>
      <c r="D19">
        <v>0.89</v>
      </c>
      <c r="E19">
        <v>0.626</v>
      </c>
      <c r="F19">
        <v>0.91600000000000004</v>
      </c>
      <c r="G19">
        <v>0.39200000000000002</v>
      </c>
      <c r="H19">
        <v>0.29499999999999998</v>
      </c>
      <c r="I19">
        <v>0.71399999999999997</v>
      </c>
      <c r="J19">
        <v>0.50600000000000001</v>
      </c>
      <c r="K19">
        <v>0.68300000000000005</v>
      </c>
      <c r="L19">
        <v>0.5</v>
      </c>
      <c r="M19">
        <v>0.437</v>
      </c>
      <c r="N19">
        <v>0.61199999999999999</v>
      </c>
      <c r="O19">
        <v>0.70199999999999996</v>
      </c>
      <c r="P19">
        <v>0.85099999999999998</v>
      </c>
      <c r="Q19">
        <v>0.76500000000000001</v>
      </c>
      <c r="R19">
        <v>0.44900000000000001</v>
      </c>
      <c r="S19">
        <v>0.40300000000000002</v>
      </c>
      <c r="T19">
        <v>0.64400000000000002</v>
      </c>
      <c r="U19">
        <v>0.58599999999999997</v>
      </c>
      <c r="V19">
        <f t="shared" si="0"/>
        <v>0.6099500000000001</v>
      </c>
    </row>
    <row r="20" spans="1:22" x14ac:dyDescent="0.35">
      <c r="A20">
        <f ca="1">#REF!/$A$23</f>
        <v>0.79999984628025111</v>
      </c>
      <c r="B20">
        <v>0.36599999999999999</v>
      </c>
      <c r="C20">
        <v>0.80900000000000005</v>
      </c>
      <c r="D20">
        <v>0.81399999999999995</v>
      </c>
      <c r="E20">
        <v>0.44600000000000001</v>
      </c>
      <c r="F20">
        <v>0.81100000000000005</v>
      </c>
      <c r="G20">
        <v>0.372</v>
      </c>
      <c r="H20">
        <v>0.22600000000000001</v>
      </c>
      <c r="I20">
        <v>0.67400000000000004</v>
      </c>
      <c r="J20">
        <v>0.32300000000000001</v>
      </c>
      <c r="K20">
        <v>0.63</v>
      </c>
      <c r="L20">
        <v>0.39300000000000002</v>
      </c>
      <c r="M20">
        <v>0.36799999999999999</v>
      </c>
      <c r="N20">
        <v>0.55700000000000005</v>
      </c>
      <c r="O20">
        <v>0.56799999999999995</v>
      </c>
      <c r="P20">
        <v>0.753</v>
      </c>
      <c r="Q20">
        <v>0.76300000000000001</v>
      </c>
      <c r="R20">
        <v>0.25900000000000001</v>
      </c>
      <c r="S20">
        <v>0.39400000000000002</v>
      </c>
      <c r="T20">
        <v>0.61299999999999999</v>
      </c>
      <c r="U20">
        <v>0.52</v>
      </c>
      <c r="V20">
        <f t="shared" si="0"/>
        <v>0.53294999999999992</v>
      </c>
    </row>
    <row r="21" spans="1:22" x14ac:dyDescent="0.35">
      <c r="A21">
        <f ca="1">#REF!/$A$23</f>
        <v>0.84999988471018839</v>
      </c>
      <c r="B21">
        <v>0.35199999999999998</v>
      </c>
      <c r="C21">
        <v>0.82299999999999995</v>
      </c>
      <c r="D21">
        <v>0.71399999999999997</v>
      </c>
      <c r="E21">
        <v>0.252</v>
      </c>
      <c r="F21">
        <v>0.72499999999999998</v>
      </c>
      <c r="G21">
        <v>0.40500000000000003</v>
      </c>
      <c r="H21">
        <v>0.17599999999999999</v>
      </c>
      <c r="I21">
        <v>0.54</v>
      </c>
      <c r="J21">
        <v>0.183</v>
      </c>
      <c r="K21">
        <v>0.67800000000000005</v>
      </c>
      <c r="L21">
        <v>0.29199999999999998</v>
      </c>
      <c r="M21">
        <v>0.32500000000000001</v>
      </c>
      <c r="N21">
        <v>0.47099999999999997</v>
      </c>
      <c r="O21">
        <v>0.49199999999999999</v>
      </c>
      <c r="P21">
        <v>0.64700000000000002</v>
      </c>
      <c r="Q21">
        <v>0.70599999999999996</v>
      </c>
      <c r="R21">
        <v>0.158</v>
      </c>
      <c r="S21">
        <v>0.41199999999999998</v>
      </c>
      <c r="T21">
        <v>0.46800000000000003</v>
      </c>
      <c r="U21">
        <v>0.51300000000000001</v>
      </c>
      <c r="V21">
        <f t="shared" si="0"/>
        <v>0.46660000000000001</v>
      </c>
    </row>
    <row r="22" spans="1:22" x14ac:dyDescent="0.35">
      <c r="A22">
        <f ca="1">#REF!/$A$23</f>
        <v>0.89999992314012556</v>
      </c>
      <c r="B22">
        <v>0.29499999999999998</v>
      </c>
      <c r="C22">
        <v>0.84399999999999997</v>
      </c>
      <c r="D22">
        <v>0.59</v>
      </c>
      <c r="E22">
        <v>0.115</v>
      </c>
      <c r="F22">
        <v>0.82</v>
      </c>
      <c r="G22">
        <v>0.39400000000000002</v>
      </c>
      <c r="H22">
        <v>0.17199999999999999</v>
      </c>
      <c r="I22">
        <v>0.308</v>
      </c>
      <c r="J22">
        <v>0.14599999999999999</v>
      </c>
      <c r="K22">
        <v>0.67600000000000005</v>
      </c>
      <c r="L22">
        <v>0.23699999999999999</v>
      </c>
      <c r="M22">
        <v>0.50800000000000001</v>
      </c>
      <c r="N22">
        <v>0.41799999999999998</v>
      </c>
      <c r="O22">
        <v>0.37</v>
      </c>
      <c r="P22">
        <v>0.47399999999999998</v>
      </c>
      <c r="Q22">
        <v>0.57899999999999996</v>
      </c>
      <c r="R22">
        <v>0.185</v>
      </c>
      <c r="S22">
        <v>0.41499999999999998</v>
      </c>
      <c r="T22">
        <v>0.45900000000000002</v>
      </c>
      <c r="U22">
        <v>0.40200000000000002</v>
      </c>
      <c r="V22">
        <f t="shared" si="0"/>
        <v>0.42035</v>
      </c>
    </row>
    <row r="23" spans="1:22" x14ac:dyDescent="0.35">
      <c r="A23">
        <f ca="1">#REF!/$A$23</f>
        <v>0.94999996157006283</v>
      </c>
      <c r="B23">
        <v>0.17399999999999999</v>
      </c>
      <c r="C23">
        <v>0.85399999999999998</v>
      </c>
      <c r="D23">
        <v>0.59599999999999997</v>
      </c>
      <c r="E23">
        <v>0.08</v>
      </c>
      <c r="F23">
        <v>0.79</v>
      </c>
      <c r="G23">
        <v>0.39300000000000002</v>
      </c>
      <c r="H23">
        <v>0.16900000000000001</v>
      </c>
      <c r="I23">
        <v>0.26400000000000001</v>
      </c>
      <c r="J23">
        <v>0.11600000000000001</v>
      </c>
      <c r="K23">
        <v>0.73</v>
      </c>
      <c r="L23">
        <v>0.20899999999999999</v>
      </c>
      <c r="M23">
        <v>0.36399999999999999</v>
      </c>
      <c r="N23">
        <v>0.39800000000000002</v>
      </c>
      <c r="O23">
        <v>0.28199999999999997</v>
      </c>
      <c r="P23">
        <v>0.38700000000000001</v>
      </c>
      <c r="Q23">
        <v>0.39300000000000002</v>
      </c>
      <c r="R23">
        <v>0.248</v>
      </c>
      <c r="S23">
        <v>0.436</v>
      </c>
      <c r="T23">
        <v>0.46899999999999997</v>
      </c>
      <c r="U23">
        <v>0.23899999999999999</v>
      </c>
      <c r="V23">
        <f t="shared" si="0"/>
        <v>0.37954999999999994</v>
      </c>
    </row>
    <row r="24" spans="1:22" x14ac:dyDescent="0.35">
      <c r="A24">
        <f ca="1">#REF!/$A$23</f>
        <v>1</v>
      </c>
      <c r="B24">
        <v>0.15</v>
      </c>
      <c r="C24">
        <v>0.89900000000000002</v>
      </c>
      <c r="D24">
        <v>0.52400000000000002</v>
      </c>
      <c r="E24">
        <v>5.1999999999999998E-2</v>
      </c>
      <c r="F24">
        <v>0.65400000000000003</v>
      </c>
      <c r="G24">
        <v>0.4</v>
      </c>
      <c r="H24">
        <v>0.14899999999999999</v>
      </c>
      <c r="I24">
        <v>0.183</v>
      </c>
      <c r="J24">
        <v>0.10100000000000001</v>
      </c>
      <c r="K24">
        <v>0.77900000000000003</v>
      </c>
      <c r="L24">
        <v>0.16900000000000001</v>
      </c>
      <c r="M24">
        <v>0.23400000000000001</v>
      </c>
      <c r="N24">
        <v>0.29699999999999999</v>
      </c>
      <c r="O24">
        <v>0.27600000000000002</v>
      </c>
      <c r="P24">
        <v>0.35399999999999998</v>
      </c>
      <c r="Q24">
        <v>0.26500000000000001</v>
      </c>
      <c r="R24">
        <v>0.27500000000000002</v>
      </c>
      <c r="S24">
        <v>0.436</v>
      </c>
      <c r="T24">
        <v>0.47299999999999998</v>
      </c>
      <c r="U24">
        <v>0.122</v>
      </c>
      <c r="V24">
        <f t="shared" si="0"/>
        <v>0.33959999999999996</v>
      </c>
    </row>
    <row r="25" spans="1:22" x14ac:dyDescent="0.35">
      <c r="A25" t="s">
        <v>12</v>
      </c>
      <c r="B25">
        <f>SKEW(B4:B24)</f>
        <v>-0.16631871784040811</v>
      </c>
      <c r="C25">
        <f t="shared" ref="C25:U25" si="1">SKEW(C4:C24)</f>
        <v>-0.65262136208692567</v>
      </c>
      <c r="D25">
        <f t="shared" si="1"/>
        <v>-1.3085522109295187</v>
      </c>
      <c r="E25">
        <f t="shared" si="1"/>
        <v>-1.2151369833015695</v>
      </c>
      <c r="F25">
        <f t="shared" si="1"/>
        <v>-1.3086147971297621</v>
      </c>
      <c r="G25">
        <f t="shared" si="1"/>
        <v>0.15074428785180913</v>
      </c>
      <c r="H25">
        <f t="shared" si="1"/>
        <v>-0.37161004585242635</v>
      </c>
      <c r="I25">
        <f t="shared" si="1"/>
        <v>-0.74693397917126281</v>
      </c>
      <c r="J25">
        <f t="shared" si="1"/>
        <v>-0.9001516863762915</v>
      </c>
      <c r="K25">
        <f t="shared" si="1"/>
        <v>-1.2771381039083349</v>
      </c>
      <c r="L25">
        <f t="shared" si="1"/>
        <v>-0.29103017375506285</v>
      </c>
      <c r="M25">
        <f t="shared" si="1"/>
        <v>-0.39671347977316124</v>
      </c>
      <c r="N25">
        <f t="shared" si="1"/>
        <v>-0.41707918277774114</v>
      </c>
      <c r="O25">
        <f t="shared" si="1"/>
        <v>-0.47090972728800401</v>
      </c>
      <c r="P25">
        <f t="shared" si="1"/>
        <v>-0.55359312461201349</v>
      </c>
      <c r="Q25">
        <f t="shared" si="1"/>
        <v>-1.2371485069893831</v>
      </c>
      <c r="R25">
        <f t="shared" si="1"/>
        <v>-0.57037251105519771</v>
      </c>
      <c r="S25">
        <f t="shared" si="1"/>
        <v>0.89513890743915836</v>
      </c>
      <c r="T25">
        <f t="shared" si="1"/>
        <v>-1.9019343800865233E-2</v>
      </c>
      <c r="U25">
        <f t="shared" si="1"/>
        <v>-1.0163092104528577</v>
      </c>
      <c r="V25">
        <f>SKEW(V4:V24)</f>
        <v>-0.47163155213200408</v>
      </c>
    </row>
    <row r="26" spans="1:22" x14ac:dyDescent="0.35">
      <c r="A26" t="s">
        <v>13</v>
      </c>
      <c r="B26">
        <f>KURT(B4:B24)</f>
        <v>-0.87964655188795327</v>
      </c>
      <c r="C26">
        <f t="shared" ref="C26:V26" si="2">KURT(C4:C24)</f>
        <v>-0.39528265571103693</v>
      </c>
      <c r="D26">
        <f t="shared" si="2"/>
        <v>1.2795854253421886</v>
      </c>
      <c r="E26">
        <f t="shared" si="2"/>
        <v>0.40600392947084663</v>
      </c>
      <c r="F26">
        <f t="shared" si="2"/>
        <v>0.43967949453105115</v>
      </c>
      <c r="G26">
        <f t="shared" si="2"/>
        <v>-1.7557043021200966</v>
      </c>
      <c r="H26">
        <f t="shared" si="2"/>
        <v>-1.3898320345626742</v>
      </c>
      <c r="I26">
        <f t="shared" si="2"/>
        <v>-0.50464527825709382</v>
      </c>
      <c r="J26">
        <f t="shared" si="2"/>
        <v>-0.21729078125208501</v>
      </c>
      <c r="K26">
        <f t="shared" si="2"/>
        <v>1.9475858937144737</v>
      </c>
      <c r="L26">
        <f t="shared" si="2"/>
        <v>-1.3976599078460388</v>
      </c>
      <c r="M26">
        <f t="shared" si="2"/>
        <v>-1.3941538997074394</v>
      </c>
      <c r="N26">
        <f t="shared" si="2"/>
        <v>-1.2286801297177612</v>
      </c>
      <c r="O26">
        <f t="shared" si="2"/>
        <v>-1.3983776385065578</v>
      </c>
      <c r="P26">
        <f t="shared" si="2"/>
        <v>-0.9916240079824874</v>
      </c>
      <c r="Q26">
        <f t="shared" si="2"/>
        <v>0.76235304700293449</v>
      </c>
      <c r="R26">
        <f t="shared" si="2"/>
        <v>-1.0381517376422553</v>
      </c>
      <c r="S26">
        <f t="shared" si="2"/>
        <v>-0.85498742930611416</v>
      </c>
      <c r="T26">
        <f t="shared" si="2"/>
        <v>-0.6054829658527825</v>
      </c>
      <c r="U26">
        <f t="shared" si="2"/>
        <v>0.4174444733482634</v>
      </c>
      <c r="V26">
        <f t="shared" si="2"/>
        <v>-1.212051179866704</v>
      </c>
    </row>
    <row r="27" spans="1:22" x14ac:dyDescent="0.35">
      <c r="B27" t="s">
        <v>15</v>
      </c>
      <c r="V27" t="s">
        <v>14</v>
      </c>
    </row>
    <row r="28" spans="1:22" x14ac:dyDescent="0.35">
      <c r="A28">
        <f ca="1">#REF!/$A$23</f>
        <v>0</v>
      </c>
      <c r="B28">
        <f>B4-$B$4</f>
        <v>0</v>
      </c>
      <c r="C28">
        <f>C4-$C$4</f>
        <v>0</v>
      </c>
      <c r="D28">
        <f>D4-$D$4</f>
        <v>0</v>
      </c>
      <c r="E28">
        <f>E4-$E$4</f>
        <v>0</v>
      </c>
      <c r="F28">
        <f>F4-$F$4</f>
        <v>0</v>
      </c>
      <c r="G28">
        <f>G4-$G$4</f>
        <v>0</v>
      </c>
      <c r="H28">
        <f>H4-$H$4</f>
        <v>0</v>
      </c>
      <c r="I28">
        <f>I4-$I$4</f>
        <v>0</v>
      </c>
      <c r="J28">
        <f>J4-$J$4</f>
        <v>0</v>
      </c>
      <c r="K28">
        <f>K4-$K$4</f>
        <v>0</v>
      </c>
      <c r="L28">
        <f>L4-$L$4</f>
        <v>0</v>
      </c>
      <c r="M28">
        <f>M4-$M$4</f>
        <v>0</v>
      </c>
      <c r="N28">
        <f>N4-$N$4</f>
        <v>0</v>
      </c>
      <c r="O28">
        <f>O4-$O$4</f>
        <v>0</v>
      </c>
      <c r="P28">
        <f>P4-$P$4</f>
        <v>0</v>
      </c>
      <c r="Q28">
        <f>Q4-$Q$4</f>
        <v>0</v>
      </c>
      <c r="R28">
        <f>R4-$R$4</f>
        <v>0</v>
      </c>
      <c r="S28">
        <f>S4-$S$4</f>
        <v>0</v>
      </c>
      <c r="T28">
        <f>T4-$T$4</f>
        <v>0</v>
      </c>
      <c r="U28">
        <v>0</v>
      </c>
      <c r="V28">
        <f t="shared" ref="V28:V48" si="3">AVERAGE(B28:T28)</f>
        <v>0</v>
      </c>
    </row>
    <row r="29" spans="1:22" x14ac:dyDescent="0.35">
      <c r="A29">
        <f t="shared" ref="A29:A48" ca="1" si="4">#REF!/$A$23</f>
        <v>5.0000038429937228E-2</v>
      </c>
      <c r="B29">
        <f>B5-$B$4</f>
        <v>6.7999999999999977E-2</v>
      </c>
      <c r="C29">
        <f t="shared" ref="C29:C48" si="5">C5-$C$4</f>
        <v>8.5999999999999993E-2</v>
      </c>
      <c r="D29">
        <f t="shared" ref="D29:D48" si="6">D5-$D$4</f>
        <v>0.19600000000000001</v>
      </c>
      <c r="E29">
        <f t="shared" ref="E29:E48" si="7">E5-$E$4</f>
        <v>0.10399999999999993</v>
      </c>
      <c r="F29">
        <f t="shared" ref="F29:F48" si="8">F5-$F$4</f>
        <v>7.4999999999999956E-2</v>
      </c>
      <c r="G29">
        <f t="shared" ref="G29:G48" si="9">G5-$G$4</f>
        <v>0.26899999999999991</v>
      </c>
      <c r="H29">
        <f t="shared" ref="H29:H48" si="10">H5-$H$4</f>
        <v>6.6999999999999948E-2</v>
      </c>
      <c r="I29">
        <f t="shared" ref="I29:I48" si="11">I5-$I$4</f>
        <v>-2.0000000000000018E-3</v>
      </c>
      <c r="J29">
        <f t="shared" ref="J29:J48" si="12">J5-$J$4</f>
        <v>-7.2999999999999954E-2</v>
      </c>
      <c r="K29">
        <f t="shared" ref="K29:K48" si="13">K5-$K$4</f>
        <v>0.16200000000000003</v>
      </c>
      <c r="L29">
        <f>L5-$L$4</f>
        <v>9.099999999999997E-2</v>
      </c>
      <c r="M29">
        <f t="shared" ref="M29:M48" si="14">M5-$M$4</f>
        <v>-1.8000000000000016E-2</v>
      </c>
      <c r="N29">
        <f t="shared" ref="N29:N48" si="15">N5-$N$4</f>
        <v>5.5999999999999994E-2</v>
      </c>
      <c r="O29">
        <f t="shared" ref="O29:O48" si="16">O5-$O$4</f>
        <v>7.3999999999999982E-2</v>
      </c>
      <c r="P29">
        <f t="shared" ref="P29:P48" si="17">P5-$P$4</f>
        <v>0.20400000000000001</v>
      </c>
      <c r="Q29">
        <f t="shared" ref="Q29:Q48" si="18">Q5-$Q$4</f>
        <v>9.4999999999999973E-2</v>
      </c>
      <c r="R29">
        <f t="shared" ref="R29:R48" si="19">R5-$R$4</f>
        <v>0.13700000000000007</v>
      </c>
      <c r="S29">
        <f>S5-$S$4</f>
        <v>0.18599999999999994</v>
      </c>
      <c r="T29">
        <f>T5-$T$4</f>
        <v>-1.2999999999999956E-2</v>
      </c>
      <c r="U29">
        <f>U5-$U$4</f>
        <v>4.7000000000000042E-2</v>
      </c>
      <c r="V29">
        <f t="shared" si="3"/>
        <v>9.2842105263157879E-2</v>
      </c>
    </row>
    <row r="30" spans="1:22" x14ac:dyDescent="0.35">
      <c r="A30">
        <f t="shared" ca="1" si="4"/>
        <v>0.10000007685987446</v>
      </c>
      <c r="B30">
        <f t="shared" ref="B30:B48" si="20">B6-$B$4</f>
        <v>0.27300000000000002</v>
      </c>
      <c r="C30">
        <f t="shared" si="5"/>
        <v>0.17299999999999999</v>
      </c>
      <c r="D30">
        <f t="shared" si="6"/>
        <v>0.33400000000000002</v>
      </c>
      <c r="E30">
        <f t="shared" si="7"/>
        <v>0.16899999999999998</v>
      </c>
      <c r="F30">
        <f t="shared" si="8"/>
        <v>-5.2000000000000018E-2</v>
      </c>
      <c r="G30">
        <f t="shared" si="9"/>
        <v>0.36699999999999999</v>
      </c>
      <c r="H30">
        <f t="shared" si="10"/>
        <v>0.10499999999999998</v>
      </c>
      <c r="I30">
        <f t="shared" si="11"/>
        <v>0.15300000000000002</v>
      </c>
      <c r="J30">
        <f t="shared" si="12"/>
        <v>-0.12099999999999994</v>
      </c>
      <c r="K30">
        <f t="shared" si="13"/>
        <v>0.23300000000000004</v>
      </c>
      <c r="L30">
        <f t="shared" ref="L30:L48" si="21">L6-$L$4</f>
        <v>0.14699999999999996</v>
      </c>
      <c r="M30">
        <f t="shared" si="14"/>
        <v>4.0000000000000036E-3</v>
      </c>
      <c r="N30">
        <f t="shared" si="15"/>
        <v>0.11199999999999999</v>
      </c>
      <c r="O30">
        <f t="shared" si="16"/>
        <v>0.151</v>
      </c>
      <c r="P30">
        <f t="shared" si="17"/>
        <v>0.254</v>
      </c>
      <c r="Q30">
        <f t="shared" si="18"/>
        <v>0.253</v>
      </c>
      <c r="R30">
        <f t="shared" si="19"/>
        <v>0.15399999999999997</v>
      </c>
      <c r="S30">
        <f t="shared" ref="S30:S48" si="22">S6-$S$4</f>
        <v>0.20299999999999996</v>
      </c>
      <c r="T30">
        <f t="shared" ref="T30:T48" si="23">T6-$T$4</f>
        <v>-2.899999999999997E-2</v>
      </c>
      <c r="U30">
        <f t="shared" ref="U30:U48" si="24">U6-$U$4</f>
        <v>0.14200000000000002</v>
      </c>
      <c r="V30">
        <f t="shared" si="3"/>
        <v>0.15173684210526317</v>
      </c>
    </row>
    <row r="31" spans="1:22" x14ac:dyDescent="0.35">
      <c r="A31">
        <f t="shared" ca="1" si="4"/>
        <v>0.15000011528981169</v>
      </c>
      <c r="B31">
        <f t="shared" si="20"/>
        <v>0.47899999999999998</v>
      </c>
      <c r="C31">
        <f t="shared" si="5"/>
        <v>0.36399999999999999</v>
      </c>
      <c r="D31">
        <f t="shared" si="6"/>
        <v>0.47299999999999998</v>
      </c>
      <c r="E31">
        <f t="shared" si="7"/>
        <v>0.15699999999999997</v>
      </c>
      <c r="F31">
        <f t="shared" si="8"/>
        <v>0.16299999999999998</v>
      </c>
      <c r="G31">
        <f t="shared" si="9"/>
        <v>0.36499999999999999</v>
      </c>
      <c r="H31">
        <f t="shared" si="10"/>
        <v>0.10199999999999998</v>
      </c>
      <c r="I31">
        <f t="shared" si="11"/>
        <v>0.26600000000000001</v>
      </c>
      <c r="J31">
        <f t="shared" si="12"/>
        <v>-8.2999999999999963E-2</v>
      </c>
      <c r="K31">
        <f t="shared" si="13"/>
        <v>0.24500000000000005</v>
      </c>
      <c r="L31">
        <f t="shared" si="21"/>
        <v>0.24899999999999994</v>
      </c>
      <c r="M31">
        <f t="shared" si="14"/>
        <v>3.5000000000000031E-2</v>
      </c>
      <c r="N31">
        <f t="shared" si="15"/>
        <v>0.16099999999999998</v>
      </c>
      <c r="O31">
        <f t="shared" si="16"/>
        <v>0.23699999999999999</v>
      </c>
      <c r="P31">
        <f t="shared" si="17"/>
        <v>0.34099999999999997</v>
      </c>
      <c r="Q31">
        <f t="shared" si="18"/>
        <v>0.40500000000000003</v>
      </c>
      <c r="R31">
        <f t="shared" si="19"/>
        <v>0.29799999999999999</v>
      </c>
      <c r="S31">
        <f t="shared" si="22"/>
        <v>0.30999999999999994</v>
      </c>
      <c r="T31">
        <f t="shared" si="23"/>
        <v>8.0000000000000071E-3</v>
      </c>
      <c r="U31">
        <f t="shared" si="24"/>
        <v>0.255</v>
      </c>
      <c r="V31">
        <f t="shared" si="3"/>
        <v>0.24078947368421053</v>
      </c>
    </row>
    <row r="32" spans="1:22" x14ac:dyDescent="0.35">
      <c r="A32">
        <f t="shared" ca="1" si="4"/>
        <v>0.20000015371974891</v>
      </c>
      <c r="B32">
        <f t="shared" si="20"/>
        <v>0.58799999999999997</v>
      </c>
      <c r="C32">
        <f t="shared" si="5"/>
        <v>0.63</v>
      </c>
      <c r="D32">
        <f t="shared" si="6"/>
        <v>0.622</v>
      </c>
      <c r="E32">
        <f t="shared" si="7"/>
        <v>0.13799999999999996</v>
      </c>
      <c r="F32">
        <f t="shared" si="8"/>
        <v>0.35</v>
      </c>
      <c r="G32">
        <f t="shared" si="9"/>
        <v>0.33599999999999997</v>
      </c>
      <c r="H32">
        <f t="shared" si="10"/>
        <v>9.5999999999999974E-2</v>
      </c>
      <c r="I32">
        <f t="shared" si="11"/>
        <v>0.27400000000000002</v>
      </c>
      <c r="J32">
        <f t="shared" si="12"/>
        <v>-8.1999999999999962E-2</v>
      </c>
      <c r="K32">
        <f t="shared" si="13"/>
        <v>0.26099999999999995</v>
      </c>
      <c r="L32">
        <f t="shared" si="21"/>
        <v>0.29299999999999998</v>
      </c>
      <c r="M32">
        <f t="shared" si="14"/>
        <v>1.2000000000000011E-2</v>
      </c>
      <c r="N32">
        <f t="shared" si="15"/>
        <v>0.23599999999999999</v>
      </c>
      <c r="O32">
        <f t="shared" si="16"/>
        <v>0.41599999999999998</v>
      </c>
      <c r="P32">
        <f t="shared" si="17"/>
        <v>0.37</v>
      </c>
      <c r="Q32">
        <f t="shared" si="18"/>
        <v>0.43700000000000006</v>
      </c>
      <c r="R32">
        <f t="shared" si="19"/>
        <v>0.33300000000000002</v>
      </c>
      <c r="S32">
        <f t="shared" si="22"/>
        <v>0.40700000000000003</v>
      </c>
      <c r="T32">
        <f t="shared" si="23"/>
        <v>4.7000000000000042E-2</v>
      </c>
      <c r="U32">
        <f t="shared" si="24"/>
        <v>0.29900000000000004</v>
      </c>
      <c r="V32">
        <f t="shared" si="3"/>
        <v>0.30336842105263162</v>
      </c>
    </row>
    <row r="33" spans="1:22" x14ac:dyDescent="0.35">
      <c r="A33">
        <f t="shared" ca="1" si="4"/>
        <v>0.24999980785031387</v>
      </c>
      <c r="B33">
        <f t="shared" si="20"/>
        <v>0.57300000000000006</v>
      </c>
      <c r="C33">
        <f t="shared" si="5"/>
        <v>0.49299999999999999</v>
      </c>
      <c r="D33">
        <f t="shared" si="6"/>
        <v>0.64100000000000001</v>
      </c>
      <c r="E33">
        <f t="shared" si="7"/>
        <v>0.19600000000000001</v>
      </c>
      <c r="F33">
        <f t="shared" si="8"/>
        <v>0.52600000000000002</v>
      </c>
      <c r="G33">
        <f t="shared" si="9"/>
        <v>0.378</v>
      </c>
      <c r="H33">
        <f t="shared" si="10"/>
        <v>0.11799999999999999</v>
      </c>
      <c r="I33">
        <f t="shared" si="11"/>
        <v>0.17399999999999993</v>
      </c>
      <c r="J33">
        <f t="shared" si="12"/>
        <v>-9.9999999999999978E-2</v>
      </c>
      <c r="K33">
        <f t="shared" si="13"/>
        <v>0.33500000000000002</v>
      </c>
      <c r="L33">
        <f>L9-$L$4</f>
        <v>0.44900000000000001</v>
      </c>
      <c r="M33">
        <f t="shared" si="14"/>
        <v>2.0000000000000018E-2</v>
      </c>
      <c r="N33">
        <f t="shared" si="15"/>
        <v>0.33799999999999997</v>
      </c>
      <c r="O33">
        <f t="shared" si="16"/>
        <v>0.70799999999999996</v>
      </c>
      <c r="P33">
        <f t="shared" si="17"/>
        <v>0.43400000000000005</v>
      </c>
      <c r="Q33">
        <f t="shared" si="18"/>
        <v>0.43100000000000005</v>
      </c>
      <c r="R33">
        <f t="shared" si="19"/>
        <v>0.35600000000000004</v>
      </c>
      <c r="S33">
        <f t="shared" si="22"/>
        <v>0.35399999999999998</v>
      </c>
      <c r="T33">
        <f t="shared" si="23"/>
        <v>0.30299999999999999</v>
      </c>
      <c r="U33">
        <f t="shared" si="24"/>
        <v>0.31400000000000006</v>
      </c>
      <c r="V33">
        <f t="shared" si="3"/>
        <v>0.3540526315789474</v>
      </c>
    </row>
    <row r="34" spans="1:22" x14ac:dyDescent="0.35">
      <c r="A34">
        <f t="shared" ca="1" si="4"/>
        <v>0.29999984628025106</v>
      </c>
      <c r="B34">
        <f t="shared" si="20"/>
        <v>0.48899999999999999</v>
      </c>
      <c r="C34">
        <f t="shared" si="5"/>
        <v>0.39300000000000002</v>
      </c>
      <c r="D34">
        <f t="shared" si="6"/>
        <v>0.68799999999999994</v>
      </c>
      <c r="E34">
        <f t="shared" si="7"/>
        <v>0.23299999999999993</v>
      </c>
      <c r="F34">
        <f t="shared" si="8"/>
        <v>0.63100000000000001</v>
      </c>
      <c r="G34">
        <f t="shared" si="9"/>
        <v>0.31999999999999995</v>
      </c>
      <c r="H34">
        <f t="shared" si="10"/>
        <v>0.15900000000000003</v>
      </c>
      <c r="I34">
        <f t="shared" si="11"/>
        <v>0.34399999999999997</v>
      </c>
      <c r="J34">
        <f t="shared" si="12"/>
        <v>-3.9999999999999925E-2</v>
      </c>
      <c r="K34">
        <f t="shared" si="13"/>
        <v>0.36900000000000005</v>
      </c>
      <c r="L34">
        <f t="shared" si="21"/>
        <v>0.53099999999999992</v>
      </c>
      <c r="M34">
        <f t="shared" si="14"/>
        <v>0.128</v>
      </c>
      <c r="N34">
        <f t="shared" si="15"/>
        <v>0.42599999999999993</v>
      </c>
      <c r="O34">
        <f t="shared" si="16"/>
        <v>0.80899999999999994</v>
      </c>
      <c r="P34">
        <f t="shared" si="17"/>
        <v>0.59299999999999997</v>
      </c>
      <c r="Q34">
        <f t="shared" si="18"/>
        <v>0.46599999999999997</v>
      </c>
      <c r="R34">
        <f t="shared" si="19"/>
        <v>0.42099999999999999</v>
      </c>
      <c r="S34">
        <f t="shared" si="22"/>
        <v>0.27</v>
      </c>
      <c r="T34">
        <f t="shared" si="23"/>
        <v>0.63800000000000012</v>
      </c>
      <c r="U34">
        <f t="shared" si="24"/>
        <v>0.31800000000000006</v>
      </c>
      <c r="V34">
        <f t="shared" si="3"/>
        <v>0.41410526315789475</v>
      </c>
    </row>
    <row r="35" spans="1:22" x14ac:dyDescent="0.35">
      <c r="A35">
        <f t="shared" ca="1" si="4"/>
        <v>0.34999988471018834</v>
      </c>
      <c r="B35">
        <f t="shared" si="20"/>
        <v>0.39100000000000001</v>
      </c>
      <c r="C35">
        <f t="shared" si="5"/>
        <v>0.30299999999999999</v>
      </c>
      <c r="D35">
        <f t="shared" si="6"/>
        <v>0.71299999999999997</v>
      </c>
      <c r="E35">
        <f t="shared" si="7"/>
        <v>0.34799999999999992</v>
      </c>
      <c r="F35">
        <f t="shared" si="8"/>
        <v>0.61799999999999999</v>
      </c>
      <c r="G35">
        <f t="shared" si="9"/>
        <v>0.27399999999999991</v>
      </c>
      <c r="H35">
        <f t="shared" si="10"/>
        <v>0.28400000000000003</v>
      </c>
      <c r="I35">
        <f t="shared" si="11"/>
        <v>0.38200000000000001</v>
      </c>
      <c r="J35">
        <f t="shared" si="12"/>
        <v>-2.8999999999999915E-2</v>
      </c>
      <c r="K35">
        <f t="shared" si="13"/>
        <v>0.434</v>
      </c>
      <c r="L35">
        <f t="shared" si="21"/>
        <v>0.55800000000000005</v>
      </c>
      <c r="M35">
        <f t="shared" si="14"/>
        <v>9.9999999999999978E-2</v>
      </c>
      <c r="N35">
        <f t="shared" si="15"/>
        <v>0.45099999999999996</v>
      </c>
      <c r="O35">
        <f t="shared" si="16"/>
        <v>0.80800000000000005</v>
      </c>
      <c r="P35">
        <f t="shared" si="17"/>
        <v>0.57999999999999996</v>
      </c>
      <c r="Q35">
        <f t="shared" si="18"/>
        <v>0.47699999999999998</v>
      </c>
      <c r="R35">
        <f t="shared" si="19"/>
        <v>0.47800000000000004</v>
      </c>
      <c r="S35">
        <f t="shared" si="22"/>
        <v>0.18099999999999994</v>
      </c>
      <c r="T35">
        <f t="shared" si="23"/>
        <v>0.52699999999999991</v>
      </c>
      <c r="U35">
        <f t="shared" si="24"/>
        <v>0.32399999999999995</v>
      </c>
      <c r="V35">
        <f t="shared" si="3"/>
        <v>0.41463157894736841</v>
      </c>
    </row>
    <row r="36" spans="1:22" x14ac:dyDescent="0.35">
      <c r="A36">
        <f t="shared" ca="1" si="4"/>
        <v>0.39999992314012556</v>
      </c>
      <c r="B36">
        <f t="shared" si="20"/>
        <v>0.34499999999999997</v>
      </c>
      <c r="C36">
        <f t="shared" si="5"/>
        <v>0.26800000000000002</v>
      </c>
      <c r="D36">
        <f t="shared" si="6"/>
        <v>0.78700000000000003</v>
      </c>
      <c r="E36">
        <f t="shared" si="7"/>
        <v>0.33600000000000002</v>
      </c>
      <c r="F36">
        <f t="shared" si="8"/>
        <v>0.63800000000000001</v>
      </c>
      <c r="G36">
        <f t="shared" si="9"/>
        <v>0.23899999999999999</v>
      </c>
      <c r="H36">
        <f t="shared" si="10"/>
        <v>0.33099999999999996</v>
      </c>
      <c r="I36">
        <f t="shared" si="11"/>
        <v>0.502</v>
      </c>
      <c r="J36">
        <f t="shared" si="12"/>
        <v>4.0000000000000036E-3</v>
      </c>
      <c r="K36">
        <f t="shared" si="13"/>
        <v>0.52600000000000002</v>
      </c>
      <c r="L36">
        <f t="shared" si="21"/>
        <v>0.57699999999999996</v>
      </c>
      <c r="M36">
        <f t="shared" si="14"/>
        <v>5.1000000000000045E-2</v>
      </c>
      <c r="N36">
        <f t="shared" si="15"/>
        <v>0.45099999999999996</v>
      </c>
      <c r="O36">
        <f t="shared" si="16"/>
        <v>0.80899999999999994</v>
      </c>
      <c r="P36">
        <f t="shared" si="17"/>
        <v>0.64800000000000002</v>
      </c>
      <c r="Q36">
        <f t="shared" si="18"/>
        <v>0.45599999999999996</v>
      </c>
      <c r="R36">
        <f t="shared" si="19"/>
        <v>0.32500000000000001</v>
      </c>
      <c r="S36">
        <f t="shared" si="22"/>
        <v>-2.4000000000000021E-2</v>
      </c>
      <c r="T36">
        <f t="shared" si="23"/>
        <v>0.37300000000000005</v>
      </c>
      <c r="U36">
        <f t="shared" si="24"/>
        <v>0.34799999999999998</v>
      </c>
      <c r="V36">
        <f t="shared" si="3"/>
        <v>0.40221052631578952</v>
      </c>
    </row>
    <row r="37" spans="1:22" x14ac:dyDescent="0.35">
      <c r="A37">
        <f t="shared" ca="1" si="4"/>
        <v>0.44999996157006278</v>
      </c>
      <c r="B37">
        <f t="shared" si="20"/>
        <v>0.31100000000000005</v>
      </c>
      <c r="C37">
        <f t="shared" si="5"/>
        <v>0.36299999999999999</v>
      </c>
      <c r="D37">
        <f t="shared" si="6"/>
        <v>0.78700000000000003</v>
      </c>
      <c r="E37">
        <f t="shared" si="7"/>
        <v>0.22199999999999992</v>
      </c>
      <c r="F37">
        <f t="shared" si="8"/>
        <v>0.66499999999999992</v>
      </c>
      <c r="G37">
        <f t="shared" si="9"/>
        <v>0.18699999999999994</v>
      </c>
      <c r="H37">
        <f t="shared" si="10"/>
        <v>0.26300000000000001</v>
      </c>
      <c r="I37">
        <f t="shared" si="11"/>
        <v>0.503</v>
      </c>
      <c r="J37">
        <f t="shared" si="12"/>
        <v>5.4000000000000048E-2</v>
      </c>
      <c r="K37">
        <f t="shared" si="13"/>
        <v>0.53099999999999992</v>
      </c>
      <c r="L37">
        <f t="shared" si="21"/>
        <v>0.48399999999999993</v>
      </c>
      <c r="M37">
        <f t="shared" si="14"/>
        <v>-1.4000000000000012E-2</v>
      </c>
      <c r="N37">
        <f t="shared" si="15"/>
        <v>0.40400000000000003</v>
      </c>
      <c r="O37">
        <f t="shared" si="16"/>
        <v>0.76600000000000001</v>
      </c>
      <c r="P37">
        <f t="shared" si="17"/>
        <v>0.65100000000000002</v>
      </c>
      <c r="Q37">
        <f t="shared" si="18"/>
        <v>0.45100000000000007</v>
      </c>
      <c r="R37">
        <f t="shared" si="19"/>
        <v>0.32500000000000001</v>
      </c>
      <c r="S37">
        <f t="shared" si="22"/>
        <v>-0.121</v>
      </c>
      <c r="T37">
        <f t="shared" si="23"/>
        <v>0.34200000000000003</v>
      </c>
      <c r="U37">
        <f t="shared" si="24"/>
        <v>0.30600000000000005</v>
      </c>
      <c r="V37">
        <f t="shared" si="3"/>
        <v>0.37757894736842096</v>
      </c>
    </row>
    <row r="38" spans="1:22" x14ac:dyDescent="0.35">
      <c r="A38">
        <f t="shared" ca="1" si="4"/>
        <v>0.5</v>
      </c>
      <c r="B38">
        <f t="shared" si="20"/>
        <v>0.44800000000000006</v>
      </c>
      <c r="C38">
        <f t="shared" si="5"/>
        <v>0.499</v>
      </c>
      <c r="D38">
        <f>D14-$D$4</f>
        <v>0.76100000000000001</v>
      </c>
      <c r="E38">
        <f t="shared" si="7"/>
        <v>0.28599999999999998</v>
      </c>
      <c r="F38">
        <f t="shared" si="8"/>
        <v>0.65900000000000003</v>
      </c>
      <c r="G38">
        <f t="shared" si="9"/>
        <v>0.10099999999999998</v>
      </c>
      <c r="H38">
        <f t="shared" si="10"/>
        <v>0.16300000000000003</v>
      </c>
      <c r="I38">
        <f t="shared" si="11"/>
        <v>0.44299999999999995</v>
      </c>
      <c r="J38">
        <f t="shared" si="12"/>
        <v>0.122</v>
      </c>
      <c r="K38">
        <f t="shared" si="13"/>
        <v>0.44700000000000001</v>
      </c>
      <c r="L38">
        <f t="shared" si="21"/>
        <v>0.46200000000000002</v>
      </c>
      <c r="M38">
        <f t="shared" si="14"/>
        <v>-5.5999999999999939E-2</v>
      </c>
      <c r="N38">
        <f t="shared" si="15"/>
        <v>0.35099999999999998</v>
      </c>
      <c r="O38">
        <f t="shared" si="16"/>
        <v>0.73199999999999998</v>
      </c>
      <c r="P38">
        <f t="shared" si="17"/>
        <v>0.63</v>
      </c>
      <c r="Q38">
        <f t="shared" si="18"/>
        <v>0.42500000000000004</v>
      </c>
      <c r="R38">
        <f t="shared" si="19"/>
        <v>0.32900000000000001</v>
      </c>
      <c r="S38">
        <f t="shared" si="22"/>
        <v>-0.11899999999999999</v>
      </c>
      <c r="T38">
        <f t="shared" si="23"/>
        <v>0.436</v>
      </c>
      <c r="U38">
        <f t="shared" si="24"/>
        <v>0.26300000000000001</v>
      </c>
      <c r="V38">
        <f t="shared" si="3"/>
        <v>0.37468421052631584</v>
      </c>
    </row>
    <row r="39" spans="1:22" x14ac:dyDescent="0.35">
      <c r="A39">
        <f t="shared" ca="1" si="4"/>
        <v>0.55000003842993717</v>
      </c>
      <c r="B39">
        <f t="shared" si="20"/>
        <v>0.38600000000000001</v>
      </c>
      <c r="C39">
        <f t="shared" si="5"/>
        <v>0.52500000000000002</v>
      </c>
      <c r="D39">
        <f t="shared" si="6"/>
        <v>0.77900000000000003</v>
      </c>
      <c r="E39">
        <f t="shared" si="7"/>
        <v>0.23499999999999993</v>
      </c>
      <c r="F39">
        <f t="shared" si="8"/>
        <v>0.61799999999999999</v>
      </c>
      <c r="G39">
        <f t="shared" si="9"/>
        <v>4.2999999999999927E-2</v>
      </c>
      <c r="H39">
        <f t="shared" si="10"/>
        <v>7.2999999999999954E-2</v>
      </c>
      <c r="I39">
        <f t="shared" si="11"/>
        <v>0.42999999999999994</v>
      </c>
      <c r="J39">
        <f t="shared" si="12"/>
        <v>0.15200000000000002</v>
      </c>
      <c r="K39">
        <f t="shared" si="13"/>
        <v>0.45800000000000002</v>
      </c>
      <c r="L39">
        <f t="shared" si="21"/>
        <v>0.47799999999999992</v>
      </c>
      <c r="M39">
        <f t="shared" si="14"/>
        <v>-0.18399999999999994</v>
      </c>
      <c r="N39">
        <f t="shared" si="15"/>
        <v>0.373</v>
      </c>
      <c r="O39">
        <f t="shared" si="16"/>
        <v>0.76200000000000001</v>
      </c>
      <c r="P39">
        <f t="shared" si="17"/>
        <v>0.65800000000000003</v>
      </c>
      <c r="Q39">
        <f t="shared" si="18"/>
        <v>0.38500000000000001</v>
      </c>
      <c r="R39">
        <f t="shared" si="19"/>
        <v>0.33700000000000002</v>
      </c>
      <c r="S39">
        <f t="shared" si="22"/>
        <v>-0.11500000000000005</v>
      </c>
      <c r="T39">
        <f t="shared" si="23"/>
        <v>0.432</v>
      </c>
      <c r="U39">
        <f t="shared" si="24"/>
        <v>0.20299999999999996</v>
      </c>
      <c r="V39">
        <f t="shared" si="3"/>
        <v>0.35921052631578948</v>
      </c>
    </row>
    <row r="40" spans="1:22" x14ac:dyDescent="0.35">
      <c r="A40">
        <f t="shared" ca="1" si="4"/>
        <v>0.60000007685987444</v>
      </c>
      <c r="B40">
        <f t="shared" si="20"/>
        <v>0.32800000000000007</v>
      </c>
      <c r="C40">
        <f t="shared" si="5"/>
        <v>0.54800000000000004</v>
      </c>
      <c r="D40">
        <f t="shared" si="6"/>
        <v>0.78700000000000003</v>
      </c>
      <c r="E40">
        <f t="shared" si="7"/>
        <v>0.14199999999999996</v>
      </c>
      <c r="F40">
        <f t="shared" si="8"/>
        <v>0.61199999999999999</v>
      </c>
      <c r="G40">
        <f t="shared" si="9"/>
        <v>-3.3000000000000029E-2</v>
      </c>
      <c r="H40">
        <f>H16-$H$4</f>
        <v>-5.3000000000000047E-2</v>
      </c>
      <c r="I40">
        <f t="shared" si="11"/>
        <v>0.41799999999999993</v>
      </c>
      <c r="J40">
        <f t="shared" si="12"/>
        <v>0.122</v>
      </c>
      <c r="K40">
        <f t="shared" si="13"/>
        <v>0.48400000000000004</v>
      </c>
      <c r="L40">
        <f t="shared" si="21"/>
        <v>0.49999999999999994</v>
      </c>
      <c r="M40">
        <f t="shared" si="14"/>
        <v>-0.26800000000000002</v>
      </c>
      <c r="N40">
        <f t="shared" si="15"/>
        <v>0.42299999999999993</v>
      </c>
      <c r="O40">
        <f t="shared" si="16"/>
        <v>0.80699999999999994</v>
      </c>
      <c r="P40">
        <f t="shared" si="17"/>
        <v>0.70000000000000007</v>
      </c>
      <c r="Q40">
        <f t="shared" si="18"/>
        <v>0.32999999999999996</v>
      </c>
      <c r="R40">
        <f t="shared" si="19"/>
        <v>0.29199999999999998</v>
      </c>
      <c r="S40">
        <f t="shared" si="22"/>
        <v>-0.11800000000000005</v>
      </c>
      <c r="T40">
        <f t="shared" si="23"/>
        <v>0.35900000000000004</v>
      </c>
      <c r="U40">
        <f t="shared" si="24"/>
        <v>0.19200000000000006</v>
      </c>
      <c r="V40">
        <f t="shared" si="3"/>
        <v>0.33578947368421053</v>
      </c>
    </row>
    <row r="41" spans="1:22" x14ac:dyDescent="0.35">
      <c r="A41">
        <f t="shared" ca="1" si="4"/>
        <v>0.64999973099043939</v>
      </c>
      <c r="B41">
        <f t="shared" si="20"/>
        <v>0.28100000000000003</v>
      </c>
      <c r="C41">
        <f t="shared" si="5"/>
        <v>0.53200000000000003</v>
      </c>
      <c r="D41">
        <f t="shared" si="6"/>
        <v>0.77500000000000002</v>
      </c>
      <c r="E41">
        <f t="shared" si="7"/>
        <v>0.12599999999999995</v>
      </c>
      <c r="F41">
        <f t="shared" si="8"/>
        <v>0.60099999999999998</v>
      </c>
      <c r="G41">
        <f t="shared" si="9"/>
        <v>-8.7000000000000022E-2</v>
      </c>
      <c r="H41">
        <f t="shared" si="10"/>
        <v>-0.184</v>
      </c>
      <c r="I41">
        <f t="shared" si="11"/>
        <v>0.39400000000000002</v>
      </c>
      <c r="J41">
        <f t="shared" si="12"/>
        <v>5.3000000000000047E-2</v>
      </c>
      <c r="K41">
        <f t="shared" si="13"/>
        <v>0.44900000000000001</v>
      </c>
      <c r="L41">
        <f t="shared" si="21"/>
        <v>0.46999999999999992</v>
      </c>
      <c r="M41">
        <f t="shared" si="14"/>
        <v>-0.35599999999999998</v>
      </c>
      <c r="N41">
        <f t="shared" si="15"/>
        <v>0.45399999999999996</v>
      </c>
      <c r="O41">
        <f t="shared" si="16"/>
        <v>0.77099999999999991</v>
      </c>
      <c r="P41">
        <f t="shared" si="17"/>
        <v>0.72099999999999997</v>
      </c>
      <c r="Q41">
        <f t="shared" si="18"/>
        <v>0.36199999999999999</v>
      </c>
      <c r="R41">
        <f t="shared" si="19"/>
        <v>0.20800000000000002</v>
      </c>
      <c r="S41">
        <f t="shared" si="22"/>
        <v>-0.125</v>
      </c>
      <c r="T41">
        <f t="shared" si="23"/>
        <v>0.30499999999999999</v>
      </c>
      <c r="U41">
        <f t="shared" si="24"/>
        <v>0.11199999999999999</v>
      </c>
      <c r="V41">
        <f t="shared" si="3"/>
        <v>0.30263157894736836</v>
      </c>
    </row>
    <row r="42" spans="1:22" x14ac:dyDescent="0.35">
      <c r="A42">
        <f t="shared" ca="1" si="4"/>
        <v>0.69999976942037667</v>
      </c>
      <c r="B42">
        <f t="shared" si="20"/>
        <v>0.255</v>
      </c>
      <c r="C42">
        <f t="shared" si="5"/>
        <v>0.61399999999999999</v>
      </c>
      <c r="D42">
        <f t="shared" si="6"/>
        <v>0.75800000000000001</v>
      </c>
      <c r="E42">
        <f t="shared" si="7"/>
        <v>0.20800000000000002</v>
      </c>
      <c r="F42">
        <f t="shared" si="8"/>
        <v>0.64800000000000002</v>
      </c>
      <c r="G42">
        <f t="shared" si="9"/>
        <v>-0.11800000000000005</v>
      </c>
      <c r="H42">
        <f t="shared" si="10"/>
        <v>-0.27600000000000002</v>
      </c>
      <c r="I42">
        <f t="shared" si="11"/>
        <v>0.376</v>
      </c>
      <c r="J42">
        <f t="shared" si="12"/>
        <v>-1.100000000000001E-2</v>
      </c>
      <c r="K42">
        <f t="shared" si="13"/>
        <v>0.42</v>
      </c>
      <c r="L42">
        <f t="shared" si="21"/>
        <v>0.24599999999999994</v>
      </c>
      <c r="M42">
        <f t="shared" si="14"/>
        <v>-0.35399999999999998</v>
      </c>
      <c r="N42">
        <f t="shared" si="15"/>
        <v>0.35</v>
      </c>
      <c r="O42">
        <f t="shared" si="16"/>
        <v>0.77099999999999991</v>
      </c>
      <c r="P42">
        <f t="shared" si="17"/>
        <v>0.68200000000000005</v>
      </c>
      <c r="Q42">
        <f t="shared" si="18"/>
        <v>0.35699999999999998</v>
      </c>
      <c r="R42">
        <f t="shared" si="19"/>
        <v>0.15799999999999997</v>
      </c>
      <c r="S42">
        <f t="shared" si="22"/>
        <v>-0.14300000000000002</v>
      </c>
      <c r="T42">
        <f t="shared" si="23"/>
        <v>0.34800000000000003</v>
      </c>
      <c r="U42">
        <f t="shared" si="24"/>
        <v>3.3000000000000029E-2</v>
      </c>
      <c r="V42">
        <f t="shared" si="3"/>
        <v>0.2783684210526316</v>
      </c>
    </row>
    <row r="43" spans="1:22" x14ac:dyDescent="0.35">
      <c r="A43">
        <f t="shared" ca="1" si="4"/>
        <v>0.74999980785031395</v>
      </c>
      <c r="B43">
        <f t="shared" si="20"/>
        <v>0.20199999999999999</v>
      </c>
      <c r="C43">
        <f t="shared" si="5"/>
        <v>0.67700000000000005</v>
      </c>
      <c r="D43">
        <f t="shared" si="6"/>
        <v>0.76</v>
      </c>
      <c r="E43">
        <f t="shared" si="7"/>
        <v>0.15899999999999997</v>
      </c>
      <c r="F43">
        <f t="shared" si="8"/>
        <v>0.64200000000000002</v>
      </c>
      <c r="G43">
        <f t="shared" si="9"/>
        <v>-0.15600000000000003</v>
      </c>
      <c r="H43">
        <f t="shared" si="10"/>
        <v>-0.33900000000000002</v>
      </c>
      <c r="I43">
        <f t="shared" si="11"/>
        <v>0.30899999999999994</v>
      </c>
      <c r="J43">
        <f t="shared" si="12"/>
        <v>-7.8999999999999959E-2</v>
      </c>
      <c r="K43">
        <f t="shared" si="13"/>
        <v>0.37900000000000006</v>
      </c>
      <c r="L43">
        <f t="shared" si="21"/>
        <v>0.15699999999999997</v>
      </c>
      <c r="M43">
        <f t="shared" si="14"/>
        <v>-0.40099999999999997</v>
      </c>
      <c r="N43">
        <f t="shared" si="15"/>
        <v>0.33699999999999997</v>
      </c>
      <c r="O43">
        <f t="shared" si="16"/>
        <v>0.6339999999999999</v>
      </c>
      <c r="P43">
        <f t="shared" si="17"/>
        <v>0.61399999999999999</v>
      </c>
      <c r="Q43">
        <f t="shared" si="18"/>
        <v>0.28100000000000003</v>
      </c>
      <c r="R43">
        <f t="shared" si="19"/>
        <v>3.6000000000000032E-2</v>
      </c>
      <c r="S43">
        <f t="shared" si="22"/>
        <v>-0.122</v>
      </c>
      <c r="T43">
        <f t="shared" si="23"/>
        <v>0.35500000000000004</v>
      </c>
      <c r="U43">
        <f t="shared" si="24"/>
        <v>-3.0000000000000027E-2</v>
      </c>
      <c r="V43">
        <f t="shared" si="3"/>
        <v>0.23394736842105265</v>
      </c>
    </row>
    <row r="44" spans="1:22" x14ac:dyDescent="0.35">
      <c r="A44">
        <f t="shared" ca="1" si="4"/>
        <v>0.79999984628025111</v>
      </c>
      <c r="B44">
        <f t="shared" si="20"/>
        <v>0.13599999999999998</v>
      </c>
      <c r="C44">
        <f t="shared" si="5"/>
        <v>0.69000000000000006</v>
      </c>
      <c r="D44">
        <f t="shared" si="6"/>
        <v>0.68399999999999994</v>
      </c>
      <c r="E44">
        <f t="shared" si="7"/>
        <v>-2.1000000000000019E-2</v>
      </c>
      <c r="F44">
        <f t="shared" si="8"/>
        <v>0.53700000000000003</v>
      </c>
      <c r="G44">
        <f t="shared" si="9"/>
        <v>-0.17600000000000005</v>
      </c>
      <c r="H44">
        <f t="shared" si="10"/>
        <v>-0.40800000000000003</v>
      </c>
      <c r="I44">
        <f t="shared" si="11"/>
        <v>0.26900000000000002</v>
      </c>
      <c r="J44">
        <f t="shared" si="12"/>
        <v>-0.26199999999999996</v>
      </c>
      <c r="K44">
        <f t="shared" si="13"/>
        <v>0.32600000000000001</v>
      </c>
      <c r="L44">
        <f t="shared" si="21"/>
        <v>4.9999999999999989E-2</v>
      </c>
      <c r="M44">
        <f t="shared" si="14"/>
        <v>-0.47</v>
      </c>
      <c r="N44">
        <f t="shared" si="15"/>
        <v>0.28200000000000003</v>
      </c>
      <c r="O44">
        <f t="shared" si="16"/>
        <v>0.49999999999999994</v>
      </c>
      <c r="P44">
        <f t="shared" si="17"/>
        <v>0.51600000000000001</v>
      </c>
      <c r="Q44">
        <f t="shared" si="18"/>
        <v>0.27900000000000003</v>
      </c>
      <c r="R44">
        <f t="shared" si="19"/>
        <v>-0.15399999999999997</v>
      </c>
      <c r="S44">
        <f t="shared" si="22"/>
        <v>-0.13100000000000001</v>
      </c>
      <c r="T44">
        <f t="shared" si="23"/>
        <v>0.32400000000000001</v>
      </c>
      <c r="U44">
        <f t="shared" si="24"/>
        <v>-9.5999999999999974E-2</v>
      </c>
      <c r="V44">
        <f t="shared" si="3"/>
        <v>0.15636842105263157</v>
      </c>
    </row>
    <row r="45" spans="1:22" x14ac:dyDescent="0.35">
      <c r="A45">
        <f t="shared" ca="1" si="4"/>
        <v>0.84999988471018839</v>
      </c>
      <c r="B45">
        <f t="shared" si="20"/>
        <v>0.12199999999999997</v>
      </c>
      <c r="C45">
        <f t="shared" si="5"/>
        <v>0.70399999999999996</v>
      </c>
      <c r="D45">
        <f t="shared" si="6"/>
        <v>0.58399999999999996</v>
      </c>
      <c r="E45">
        <f t="shared" si="7"/>
        <v>-0.21500000000000002</v>
      </c>
      <c r="F45">
        <f t="shared" si="8"/>
        <v>0.45099999999999996</v>
      </c>
      <c r="G45">
        <f t="shared" si="9"/>
        <v>-0.14300000000000002</v>
      </c>
      <c r="H45">
        <f t="shared" si="10"/>
        <v>-0.45800000000000002</v>
      </c>
      <c r="I45">
        <f t="shared" si="11"/>
        <v>0.13500000000000001</v>
      </c>
      <c r="J45">
        <f t="shared" si="12"/>
        <v>-0.40199999999999997</v>
      </c>
      <c r="K45">
        <f t="shared" si="13"/>
        <v>0.37400000000000005</v>
      </c>
      <c r="L45">
        <f t="shared" si="21"/>
        <v>-5.1000000000000045E-2</v>
      </c>
      <c r="M45">
        <f t="shared" si="14"/>
        <v>-0.5129999999999999</v>
      </c>
      <c r="N45">
        <f t="shared" si="15"/>
        <v>0.19599999999999995</v>
      </c>
      <c r="O45">
        <f t="shared" si="16"/>
        <v>0.42399999999999999</v>
      </c>
      <c r="P45">
        <f t="shared" si="17"/>
        <v>0.41000000000000003</v>
      </c>
      <c r="Q45">
        <f t="shared" si="18"/>
        <v>0.22199999999999998</v>
      </c>
      <c r="R45">
        <f t="shared" si="19"/>
        <v>-0.255</v>
      </c>
      <c r="S45">
        <f t="shared" si="22"/>
        <v>-0.11300000000000004</v>
      </c>
      <c r="T45">
        <f t="shared" si="23"/>
        <v>0.17900000000000005</v>
      </c>
      <c r="U45">
        <f t="shared" si="24"/>
        <v>-0.10299999999999998</v>
      </c>
      <c r="V45">
        <f t="shared" si="3"/>
        <v>8.6894736842105261E-2</v>
      </c>
    </row>
    <row r="46" spans="1:22" x14ac:dyDescent="0.35">
      <c r="A46">
        <f t="shared" ca="1" si="4"/>
        <v>0.89999992314012556</v>
      </c>
      <c r="B46">
        <f t="shared" si="20"/>
        <v>6.4999999999999974E-2</v>
      </c>
      <c r="C46">
        <f t="shared" si="5"/>
        <v>0.72499999999999998</v>
      </c>
      <c r="D46">
        <f t="shared" si="6"/>
        <v>0.45999999999999996</v>
      </c>
      <c r="E46">
        <f t="shared" si="7"/>
        <v>-0.35200000000000004</v>
      </c>
      <c r="F46">
        <f t="shared" si="8"/>
        <v>0.54599999999999993</v>
      </c>
      <c r="G46">
        <f t="shared" si="9"/>
        <v>-0.15400000000000003</v>
      </c>
      <c r="H46">
        <f t="shared" si="10"/>
        <v>-0.46200000000000002</v>
      </c>
      <c r="I46">
        <f t="shared" si="11"/>
        <v>-9.7000000000000031E-2</v>
      </c>
      <c r="J46">
        <f t="shared" si="12"/>
        <v>-0.43899999999999995</v>
      </c>
      <c r="K46">
        <f t="shared" si="13"/>
        <v>0.37200000000000005</v>
      </c>
      <c r="L46">
        <f t="shared" si="21"/>
        <v>-0.10600000000000004</v>
      </c>
      <c r="M46">
        <f t="shared" si="14"/>
        <v>-0.32999999999999996</v>
      </c>
      <c r="N46">
        <f t="shared" si="15"/>
        <v>0.14299999999999996</v>
      </c>
      <c r="O46">
        <f t="shared" si="16"/>
        <v>0.30199999999999999</v>
      </c>
      <c r="P46">
        <f t="shared" si="17"/>
        <v>0.23699999999999999</v>
      </c>
      <c r="Q46">
        <f t="shared" si="18"/>
        <v>9.4999999999999973E-2</v>
      </c>
      <c r="R46">
        <f t="shared" si="19"/>
        <v>-0.22799999999999998</v>
      </c>
      <c r="S46">
        <f t="shared" si="22"/>
        <v>-0.11000000000000004</v>
      </c>
      <c r="T46">
        <f t="shared" si="23"/>
        <v>0.17000000000000004</v>
      </c>
      <c r="U46">
        <f t="shared" si="24"/>
        <v>-0.21399999999999997</v>
      </c>
      <c r="V46">
        <f t="shared" si="3"/>
        <v>4.4052631578947364E-2</v>
      </c>
    </row>
    <row r="47" spans="1:22" x14ac:dyDescent="0.35">
      <c r="A47">
        <f t="shared" ca="1" si="4"/>
        <v>0.94999996157006283</v>
      </c>
      <c r="B47">
        <f t="shared" si="20"/>
        <v>-5.6000000000000022E-2</v>
      </c>
      <c r="C47">
        <f t="shared" si="5"/>
        <v>0.73499999999999999</v>
      </c>
      <c r="D47">
        <f t="shared" si="6"/>
        <v>0.46599999999999997</v>
      </c>
      <c r="E47">
        <f t="shared" si="7"/>
        <v>-0.38700000000000001</v>
      </c>
      <c r="F47">
        <f t="shared" si="8"/>
        <v>0.51600000000000001</v>
      </c>
      <c r="G47">
        <f t="shared" si="9"/>
        <v>-0.15500000000000003</v>
      </c>
      <c r="H47">
        <f t="shared" si="10"/>
        <v>-0.46499999999999997</v>
      </c>
      <c r="I47">
        <f t="shared" si="11"/>
        <v>-0.14100000000000001</v>
      </c>
      <c r="J47">
        <f t="shared" si="12"/>
        <v>-0.46899999999999997</v>
      </c>
      <c r="K47">
        <f t="shared" si="13"/>
        <v>0.42599999999999999</v>
      </c>
      <c r="L47">
        <f t="shared" si="21"/>
        <v>-0.13400000000000004</v>
      </c>
      <c r="M47">
        <f t="shared" si="14"/>
        <v>-0.47399999999999998</v>
      </c>
      <c r="N47">
        <f t="shared" si="15"/>
        <v>0.123</v>
      </c>
      <c r="O47">
        <f t="shared" si="16"/>
        <v>0.21399999999999997</v>
      </c>
      <c r="P47">
        <f t="shared" si="17"/>
        <v>0.15000000000000002</v>
      </c>
      <c r="Q47">
        <f t="shared" si="18"/>
        <v>-9.099999999999997E-2</v>
      </c>
      <c r="R47">
        <f t="shared" si="19"/>
        <v>-0.16499999999999998</v>
      </c>
      <c r="S47">
        <f t="shared" si="22"/>
        <v>-8.9000000000000024E-2</v>
      </c>
      <c r="T47">
        <f t="shared" si="23"/>
        <v>0.18</v>
      </c>
      <c r="U47">
        <f t="shared" si="24"/>
        <v>-0.377</v>
      </c>
      <c r="V47">
        <f t="shared" si="3"/>
        <v>9.6842105263157899E-3</v>
      </c>
    </row>
    <row r="48" spans="1:22" x14ac:dyDescent="0.35">
      <c r="A48">
        <f t="shared" ca="1" si="4"/>
        <v>1</v>
      </c>
      <c r="B48">
        <f t="shared" si="20"/>
        <v>-8.0000000000000016E-2</v>
      </c>
      <c r="C48">
        <f t="shared" si="5"/>
        <v>0.78</v>
      </c>
      <c r="D48">
        <f t="shared" si="6"/>
        <v>0.39400000000000002</v>
      </c>
      <c r="E48">
        <f t="shared" si="7"/>
        <v>-0.41500000000000004</v>
      </c>
      <c r="F48">
        <f t="shared" si="8"/>
        <v>0.38</v>
      </c>
      <c r="G48">
        <f t="shared" si="9"/>
        <v>-0.14800000000000002</v>
      </c>
      <c r="H48">
        <f t="shared" si="10"/>
        <v>-0.48499999999999999</v>
      </c>
      <c r="I48">
        <f t="shared" si="11"/>
        <v>-0.22200000000000003</v>
      </c>
      <c r="J48">
        <f t="shared" si="12"/>
        <v>-0.48399999999999999</v>
      </c>
      <c r="K48">
        <f t="shared" si="13"/>
        <v>0.47500000000000003</v>
      </c>
      <c r="L48">
        <f t="shared" si="21"/>
        <v>-0.17400000000000002</v>
      </c>
      <c r="M48">
        <f t="shared" si="14"/>
        <v>-0.60399999999999998</v>
      </c>
      <c r="N48">
        <f t="shared" si="15"/>
        <v>2.1999999999999964E-2</v>
      </c>
      <c r="O48">
        <f t="shared" si="16"/>
        <v>0.20800000000000002</v>
      </c>
      <c r="P48">
        <f t="shared" si="17"/>
        <v>0.11699999999999999</v>
      </c>
      <c r="Q48">
        <f t="shared" si="18"/>
        <v>-0.21899999999999997</v>
      </c>
      <c r="R48">
        <f t="shared" si="19"/>
        <v>-0.13799999999999996</v>
      </c>
      <c r="S48">
        <f t="shared" si="22"/>
        <v>-8.9000000000000024E-2</v>
      </c>
      <c r="T48">
        <f t="shared" si="23"/>
        <v>0.184</v>
      </c>
      <c r="U48">
        <f t="shared" si="24"/>
        <v>-0.49399999999999999</v>
      </c>
      <c r="V48">
        <f t="shared" si="3"/>
        <v>-2.6210526315789493E-2</v>
      </c>
    </row>
    <row r="50" spans="1:22" x14ac:dyDescent="0.35">
      <c r="A50" t="s">
        <v>6</v>
      </c>
      <c r="B50" t="s">
        <v>34</v>
      </c>
      <c r="C50" t="s">
        <v>35</v>
      </c>
      <c r="D50" t="s">
        <v>36</v>
      </c>
      <c r="E50" t="s">
        <v>37</v>
      </c>
      <c r="F50" t="s">
        <v>38</v>
      </c>
      <c r="G50" t="s">
        <v>39</v>
      </c>
      <c r="H50" t="s">
        <v>40</v>
      </c>
      <c r="I50" t="s">
        <v>41</v>
      </c>
      <c r="J50" t="s">
        <v>42</v>
      </c>
      <c r="K50" t="s">
        <v>43</v>
      </c>
      <c r="L50" t="s">
        <v>44</v>
      </c>
      <c r="M50" t="s">
        <v>45</v>
      </c>
      <c r="N50" t="s">
        <v>46</v>
      </c>
      <c r="O50" t="s">
        <v>47</v>
      </c>
      <c r="P50" t="s">
        <v>48</v>
      </c>
      <c r="Q50" t="s">
        <v>49</v>
      </c>
      <c r="R50" t="s">
        <v>50</v>
      </c>
      <c r="S50" t="s">
        <v>52</v>
      </c>
      <c r="T50" t="s">
        <v>51</v>
      </c>
      <c r="U50" t="s">
        <v>33</v>
      </c>
      <c r="V50" t="s">
        <v>14</v>
      </c>
    </row>
    <row r="51" spans="1:22" x14ac:dyDescent="0.35">
      <c r="A51">
        <f ca="1">#REF!/$A$23</f>
        <v>0</v>
      </c>
    </row>
    <row r="52" spans="1:22" x14ac:dyDescent="0.35">
      <c r="A52">
        <f t="shared" ref="A52:A71" ca="1" si="25">#REF!/$A$23</f>
        <v>5.0000038429937228E-2</v>
      </c>
      <c r="B52">
        <f>(B5-B4)/0.05</f>
        <v>1.3599999999999994</v>
      </c>
      <c r="C52">
        <f t="shared" ref="C52:S66" si="26">(C5-C4)/0.05</f>
        <v>1.7199999999999998</v>
      </c>
      <c r="D52">
        <f t="shared" si="26"/>
        <v>3.92</v>
      </c>
      <c r="E52">
        <f t="shared" si="26"/>
        <v>2.0799999999999983</v>
      </c>
      <c r="F52">
        <f t="shared" si="26"/>
        <v>1.4999999999999991</v>
      </c>
      <c r="G52">
        <f t="shared" si="26"/>
        <v>5.3799999999999981</v>
      </c>
      <c r="H52">
        <f t="shared" si="26"/>
        <v>1.339999999999999</v>
      </c>
      <c r="I52">
        <f t="shared" si="26"/>
        <v>-4.0000000000000036E-2</v>
      </c>
      <c r="J52">
        <f t="shared" si="26"/>
        <v>-1.4599999999999991</v>
      </c>
      <c r="K52">
        <f t="shared" si="26"/>
        <v>3.2400000000000007</v>
      </c>
      <c r="L52">
        <f t="shared" si="26"/>
        <v>1.8199999999999994</v>
      </c>
      <c r="M52">
        <f t="shared" si="26"/>
        <v>-0.36000000000000032</v>
      </c>
      <c r="N52">
        <f t="shared" si="26"/>
        <v>1.1199999999999999</v>
      </c>
      <c r="O52">
        <f t="shared" si="26"/>
        <v>1.4799999999999995</v>
      </c>
      <c r="P52">
        <f t="shared" si="26"/>
        <v>4.08</v>
      </c>
      <c r="Q52">
        <f t="shared" si="26"/>
        <v>1.8999999999999995</v>
      </c>
      <c r="R52">
        <f t="shared" si="26"/>
        <v>2.7400000000000011</v>
      </c>
      <c r="S52">
        <f t="shared" si="26"/>
        <v>3.7199999999999989</v>
      </c>
      <c r="T52">
        <f>(T5-T4)/0.05</f>
        <v>-0.25999999999999912</v>
      </c>
      <c r="U52">
        <f>(U5-U4)/0.05</f>
        <v>0.94000000000000083</v>
      </c>
      <c r="V52">
        <f t="shared" ref="V52:V71" si="27">AVERAGE(B52:T52)</f>
        <v>1.8568421052631578</v>
      </c>
    </row>
    <row r="53" spans="1:22" x14ac:dyDescent="0.35">
      <c r="A53">
        <f t="shared" ca="1" si="25"/>
        <v>0.10000007685987446</v>
      </c>
      <c r="B53">
        <f t="shared" ref="B53:B71" si="28">(B6-B5)/0.05</f>
        <v>4.0999999999999996</v>
      </c>
      <c r="C53">
        <f t="shared" ref="C53:Q53" si="29">(C6-C5)/0.05</f>
        <v>1.7399999999999998</v>
      </c>
      <c r="D53">
        <f t="shared" si="29"/>
        <v>2.7600000000000002</v>
      </c>
      <c r="E53">
        <f t="shared" si="29"/>
        <v>1.3000000000000012</v>
      </c>
      <c r="F53">
        <f t="shared" si="29"/>
        <v>-2.5399999999999991</v>
      </c>
      <c r="G53">
        <f t="shared" si="29"/>
        <v>1.9600000000000017</v>
      </c>
      <c r="H53">
        <f t="shared" si="29"/>
        <v>0.76000000000000068</v>
      </c>
      <c r="I53">
        <f t="shared" si="29"/>
        <v>3.1000000000000005</v>
      </c>
      <c r="J53">
        <f t="shared" si="29"/>
        <v>-0.95999999999999974</v>
      </c>
      <c r="K53">
        <f t="shared" si="29"/>
        <v>1.4200000000000002</v>
      </c>
      <c r="L53">
        <f t="shared" si="29"/>
        <v>1.1199999999999999</v>
      </c>
      <c r="M53">
        <f t="shared" si="29"/>
        <v>0.44000000000000039</v>
      </c>
      <c r="N53">
        <f t="shared" si="29"/>
        <v>1.1199999999999999</v>
      </c>
      <c r="O53">
        <f t="shared" si="29"/>
        <v>1.5400000000000003</v>
      </c>
      <c r="P53">
        <f t="shared" si="29"/>
        <v>0.99999999999999978</v>
      </c>
      <c r="Q53">
        <f t="shared" si="29"/>
        <v>3.1600000000000006</v>
      </c>
      <c r="R53">
        <f t="shared" si="26"/>
        <v>0.33999999999999808</v>
      </c>
      <c r="S53">
        <f t="shared" si="26"/>
        <v>0.3400000000000003</v>
      </c>
      <c r="T53">
        <f t="shared" ref="T53:U71" si="30">(T6-T5)/0.05</f>
        <v>-0.32000000000000028</v>
      </c>
      <c r="U53">
        <f>(U6-U5)/0.05</f>
        <v>1.8999999999999995</v>
      </c>
      <c r="V53">
        <f t="shared" si="27"/>
        <v>1.1778947368421055</v>
      </c>
    </row>
    <row r="54" spans="1:22" x14ac:dyDescent="0.35">
      <c r="A54">
        <f t="shared" ca="1" si="25"/>
        <v>0.15000011528981169</v>
      </c>
      <c r="B54">
        <f t="shared" si="28"/>
        <v>4.1199999999999992</v>
      </c>
      <c r="C54">
        <f t="shared" si="26"/>
        <v>3.82</v>
      </c>
      <c r="D54">
        <f t="shared" si="26"/>
        <v>2.7799999999999989</v>
      </c>
      <c r="E54">
        <f t="shared" si="26"/>
        <v>-0.24000000000000021</v>
      </c>
      <c r="F54">
        <f t="shared" si="26"/>
        <v>4.3</v>
      </c>
      <c r="G54">
        <f t="shared" si="26"/>
        <v>-4.0000000000000036E-2</v>
      </c>
      <c r="H54">
        <f t="shared" si="26"/>
        <v>-6.0000000000000053E-2</v>
      </c>
      <c r="I54">
        <f t="shared" si="26"/>
        <v>2.2599999999999998</v>
      </c>
      <c r="J54">
        <f t="shared" si="26"/>
        <v>0.75999999999999956</v>
      </c>
      <c r="K54">
        <f t="shared" si="26"/>
        <v>0.24000000000000021</v>
      </c>
      <c r="L54">
        <f t="shared" si="26"/>
        <v>2.0399999999999996</v>
      </c>
      <c r="M54">
        <f t="shared" si="26"/>
        <v>0.62000000000000055</v>
      </c>
      <c r="N54">
        <f t="shared" si="26"/>
        <v>0.97999999999999976</v>
      </c>
      <c r="O54">
        <f t="shared" si="26"/>
        <v>1.7199999999999998</v>
      </c>
      <c r="P54">
        <f t="shared" si="26"/>
        <v>1.7399999999999993</v>
      </c>
      <c r="Q54">
        <f t="shared" si="26"/>
        <v>3.0400000000000005</v>
      </c>
      <c r="R54">
        <f t="shared" si="26"/>
        <v>2.8800000000000003</v>
      </c>
      <c r="S54">
        <f t="shared" si="26"/>
        <v>2.1399999999999997</v>
      </c>
      <c r="T54">
        <f t="shared" si="30"/>
        <v>0.73999999999999955</v>
      </c>
      <c r="U54">
        <f t="shared" si="30"/>
        <v>2.2599999999999998</v>
      </c>
      <c r="V54">
        <f t="shared" si="27"/>
        <v>1.7810526315789472</v>
      </c>
    </row>
    <row r="55" spans="1:22" x14ac:dyDescent="0.35">
      <c r="A55">
        <f t="shared" ca="1" si="25"/>
        <v>0.20000015371974891</v>
      </c>
      <c r="B55">
        <f t="shared" si="28"/>
        <v>2.1799999999999997</v>
      </c>
      <c r="C55">
        <f t="shared" si="26"/>
        <v>5.32</v>
      </c>
      <c r="D55">
        <f t="shared" si="26"/>
        <v>2.9800000000000004</v>
      </c>
      <c r="E55">
        <f t="shared" si="26"/>
        <v>-0.38000000000000034</v>
      </c>
      <c r="F55">
        <f t="shared" si="26"/>
        <v>3.7399999999999998</v>
      </c>
      <c r="G55">
        <f t="shared" si="26"/>
        <v>-0.58000000000000052</v>
      </c>
      <c r="H55">
        <f t="shared" si="26"/>
        <v>-0.12000000000000011</v>
      </c>
      <c r="I55">
        <f t="shared" si="26"/>
        <v>0.16000000000000014</v>
      </c>
      <c r="J55">
        <f t="shared" si="26"/>
        <v>2.0000000000000018E-2</v>
      </c>
      <c r="K55">
        <f t="shared" si="26"/>
        <v>0.31999999999999806</v>
      </c>
      <c r="L55">
        <f t="shared" si="26"/>
        <v>0.88000000000000078</v>
      </c>
      <c r="M55">
        <f t="shared" si="26"/>
        <v>-0.46000000000000041</v>
      </c>
      <c r="N55">
        <f t="shared" si="26"/>
        <v>1.5000000000000002</v>
      </c>
      <c r="O55">
        <f t="shared" si="26"/>
        <v>3.5799999999999996</v>
      </c>
      <c r="P55">
        <f t="shared" si="26"/>
        <v>0.58000000000000052</v>
      </c>
      <c r="Q55">
        <f t="shared" si="26"/>
        <v>0.64000000000000057</v>
      </c>
      <c r="R55">
        <f t="shared" si="26"/>
        <v>0.70000000000000062</v>
      </c>
      <c r="S55">
        <f t="shared" si="26"/>
        <v>1.9400000000000017</v>
      </c>
      <c r="T55">
        <f t="shared" si="30"/>
        <v>0.78000000000000069</v>
      </c>
      <c r="U55">
        <f t="shared" si="30"/>
        <v>0.88000000000000078</v>
      </c>
      <c r="V55">
        <f t="shared" si="27"/>
        <v>1.2515789473684211</v>
      </c>
    </row>
    <row r="56" spans="1:22" x14ac:dyDescent="0.35">
      <c r="A56">
        <f t="shared" ca="1" si="25"/>
        <v>0.24999980785031387</v>
      </c>
      <c r="B56">
        <f t="shared" si="28"/>
        <v>-0.29999999999999805</v>
      </c>
      <c r="C56">
        <f t="shared" si="26"/>
        <v>-2.74</v>
      </c>
      <c r="D56">
        <f t="shared" si="26"/>
        <v>0.38000000000000034</v>
      </c>
      <c r="E56">
        <f t="shared" si="26"/>
        <v>1.160000000000001</v>
      </c>
      <c r="F56">
        <f t="shared" si="26"/>
        <v>3.5200000000000009</v>
      </c>
      <c r="G56">
        <f t="shared" si="26"/>
        <v>0.84000000000000075</v>
      </c>
      <c r="H56">
        <f t="shared" si="26"/>
        <v>0.44000000000000039</v>
      </c>
      <c r="I56">
        <f t="shared" si="26"/>
        <v>-2.0000000000000018</v>
      </c>
      <c r="J56">
        <f t="shared" si="26"/>
        <v>-0.36000000000000032</v>
      </c>
      <c r="K56">
        <f t="shared" si="26"/>
        <v>1.4800000000000013</v>
      </c>
      <c r="L56">
        <f t="shared" si="26"/>
        <v>3.1200000000000006</v>
      </c>
      <c r="M56">
        <f t="shared" si="26"/>
        <v>0.16000000000000014</v>
      </c>
      <c r="N56">
        <f t="shared" si="26"/>
        <v>2.0399999999999996</v>
      </c>
      <c r="O56">
        <f t="shared" si="26"/>
        <v>5.8400000000000007</v>
      </c>
      <c r="P56">
        <f t="shared" si="26"/>
        <v>1.2800000000000011</v>
      </c>
      <c r="Q56">
        <f t="shared" si="26"/>
        <v>-0.12000000000000011</v>
      </c>
      <c r="R56">
        <f t="shared" si="26"/>
        <v>0.46000000000000041</v>
      </c>
      <c r="S56">
        <f t="shared" si="26"/>
        <v>-1.0600000000000009</v>
      </c>
      <c r="T56">
        <f t="shared" si="30"/>
        <v>5.1199999999999983</v>
      </c>
      <c r="U56">
        <f t="shared" si="30"/>
        <v>0.30000000000000027</v>
      </c>
      <c r="V56">
        <f t="shared" si="27"/>
        <v>1.013684210526316</v>
      </c>
    </row>
    <row r="57" spans="1:22" x14ac:dyDescent="0.35">
      <c r="A57">
        <f t="shared" ca="1" si="25"/>
        <v>0.29999984628025106</v>
      </c>
      <c r="B57">
        <f t="shared" si="28"/>
        <v>-1.6800000000000015</v>
      </c>
      <c r="C57">
        <f t="shared" si="26"/>
        <v>-1.9999999999999996</v>
      </c>
      <c r="D57">
        <f t="shared" si="26"/>
        <v>0.93999999999999861</v>
      </c>
      <c r="E57">
        <f t="shared" si="26"/>
        <v>0.73999999999999844</v>
      </c>
      <c r="F57">
        <f t="shared" si="26"/>
        <v>2.0999999999999996</v>
      </c>
      <c r="G57">
        <f t="shared" si="26"/>
        <v>-1.160000000000001</v>
      </c>
      <c r="H57">
        <f t="shared" si="26"/>
        <v>0.82000000000000073</v>
      </c>
      <c r="I57">
        <f t="shared" si="26"/>
        <v>3.4000000000000008</v>
      </c>
      <c r="J57">
        <f t="shared" si="26"/>
        <v>1.2000000000000011</v>
      </c>
      <c r="K57">
        <f t="shared" si="26"/>
        <v>0.6800000000000006</v>
      </c>
      <c r="L57">
        <f t="shared" si="26"/>
        <v>1.6399999999999992</v>
      </c>
      <c r="M57">
        <f t="shared" si="26"/>
        <v>2.1599999999999997</v>
      </c>
      <c r="N57">
        <f t="shared" si="26"/>
        <v>1.7599999999999993</v>
      </c>
      <c r="O57">
        <f t="shared" si="26"/>
        <v>2.0199999999999996</v>
      </c>
      <c r="P57">
        <f t="shared" si="26"/>
        <v>3.1799999999999984</v>
      </c>
      <c r="Q57">
        <f t="shared" si="26"/>
        <v>0.6999999999999984</v>
      </c>
      <c r="R57">
        <f t="shared" si="26"/>
        <v>1.2999999999999989</v>
      </c>
      <c r="S57">
        <f t="shared" si="26"/>
        <v>-1.6799999999999993</v>
      </c>
      <c r="T57">
        <f t="shared" si="30"/>
        <v>6.7000000000000011</v>
      </c>
      <c r="U57">
        <f t="shared" si="30"/>
        <v>8.0000000000000071E-2</v>
      </c>
      <c r="V57">
        <f t="shared" si="27"/>
        <v>1.2010526315789469</v>
      </c>
    </row>
    <row r="58" spans="1:22" x14ac:dyDescent="0.35">
      <c r="A58">
        <f t="shared" ca="1" si="25"/>
        <v>0.34999988471018834</v>
      </c>
      <c r="B58">
        <f t="shared" si="28"/>
        <v>-1.9599999999999995</v>
      </c>
      <c r="C58">
        <f t="shared" si="26"/>
        <v>-1.8000000000000005</v>
      </c>
      <c r="D58">
        <f t="shared" si="26"/>
        <v>0.50000000000000044</v>
      </c>
      <c r="E58">
        <f t="shared" si="26"/>
        <v>2.2999999999999998</v>
      </c>
      <c r="F58">
        <f t="shared" si="26"/>
        <v>-0.26000000000000023</v>
      </c>
      <c r="G58">
        <f t="shared" si="26"/>
        <v>-0.92000000000000082</v>
      </c>
      <c r="H58">
        <f t="shared" si="26"/>
        <v>2.5</v>
      </c>
      <c r="I58">
        <f t="shared" si="26"/>
        <v>0.76000000000000068</v>
      </c>
      <c r="J58">
        <f t="shared" si="26"/>
        <v>0.2200000000000002</v>
      </c>
      <c r="K58">
        <f t="shared" si="26"/>
        <v>1.2999999999999989</v>
      </c>
      <c r="L58">
        <f t="shared" si="26"/>
        <v>0.54000000000000048</v>
      </c>
      <c r="M58">
        <f t="shared" si="26"/>
        <v>-0.5600000000000005</v>
      </c>
      <c r="N58">
        <f t="shared" si="26"/>
        <v>0.50000000000000044</v>
      </c>
      <c r="O58">
        <f t="shared" si="26"/>
        <v>-2.0000000000000018E-2</v>
      </c>
      <c r="P58">
        <f t="shared" si="26"/>
        <v>-0.26000000000000023</v>
      </c>
      <c r="Q58">
        <f t="shared" si="26"/>
        <v>0.2200000000000002</v>
      </c>
      <c r="R58">
        <f t="shared" si="26"/>
        <v>1.140000000000001</v>
      </c>
      <c r="S58">
        <f t="shared" si="26"/>
        <v>-1.7800000000000016</v>
      </c>
      <c r="T58">
        <f t="shared" si="30"/>
        <v>-2.220000000000002</v>
      </c>
      <c r="U58">
        <f t="shared" si="30"/>
        <v>0.11999999999999789</v>
      </c>
      <c r="V58">
        <f t="shared" si="27"/>
        <v>1.0526315789473554E-2</v>
      </c>
    </row>
    <row r="59" spans="1:22" x14ac:dyDescent="0.35">
      <c r="A59">
        <f t="shared" ca="1" si="25"/>
        <v>0.39999992314012556</v>
      </c>
      <c r="B59">
        <f t="shared" si="28"/>
        <v>-0.92000000000000082</v>
      </c>
      <c r="C59">
        <f t="shared" si="26"/>
        <v>-0.69999999999999951</v>
      </c>
      <c r="D59">
        <f t="shared" si="26"/>
        <v>1.4800000000000013</v>
      </c>
      <c r="E59">
        <f t="shared" si="26"/>
        <v>-0.23999999999999799</v>
      </c>
      <c r="F59">
        <f t="shared" si="26"/>
        <v>0.40000000000000036</v>
      </c>
      <c r="G59">
        <f t="shared" si="26"/>
        <v>-0.6999999999999984</v>
      </c>
      <c r="H59">
        <f t="shared" si="26"/>
        <v>0.93999999999999861</v>
      </c>
      <c r="I59">
        <f t="shared" si="26"/>
        <v>2.4</v>
      </c>
      <c r="J59">
        <f t="shared" si="26"/>
        <v>0.65999999999999837</v>
      </c>
      <c r="K59">
        <f t="shared" si="26"/>
        <v>1.8399999999999994</v>
      </c>
      <c r="L59">
        <f t="shared" si="26"/>
        <v>0.38000000000000034</v>
      </c>
      <c r="M59">
        <f t="shared" si="26"/>
        <v>-0.97999999999999865</v>
      </c>
      <c r="N59">
        <f t="shared" si="26"/>
        <v>0</v>
      </c>
      <c r="O59">
        <f t="shared" si="26"/>
        <v>2.0000000000000018E-2</v>
      </c>
      <c r="P59">
        <f t="shared" si="26"/>
        <v>1.3600000000000012</v>
      </c>
      <c r="Q59">
        <f t="shared" si="26"/>
        <v>-0.42000000000000037</v>
      </c>
      <c r="R59">
        <f t="shared" si="26"/>
        <v>-3.0600000000000005</v>
      </c>
      <c r="S59">
        <f t="shared" si="26"/>
        <v>-4.0999999999999988</v>
      </c>
      <c r="T59">
        <f t="shared" si="30"/>
        <v>-3.0799999999999983</v>
      </c>
      <c r="U59">
        <f t="shared" si="30"/>
        <v>0.48000000000000043</v>
      </c>
      <c r="V59">
        <f t="shared" si="27"/>
        <v>-0.24842105263157857</v>
      </c>
    </row>
    <row r="60" spans="1:22" x14ac:dyDescent="0.35">
      <c r="A60">
        <f t="shared" ca="1" si="25"/>
        <v>0.44999996157006278</v>
      </c>
      <c r="B60">
        <f t="shared" si="28"/>
        <v>-0.67999999999999838</v>
      </c>
      <c r="C60">
        <f t="shared" si="26"/>
        <v>1.8999999999999995</v>
      </c>
      <c r="D60">
        <f t="shared" si="26"/>
        <v>0</v>
      </c>
      <c r="E60">
        <f t="shared" si="26"/>
        <v>-2.280000000000002</v>
      </c>
      <c r="F60">
        <f t="shared" si="26"/>
        <v>0.53999999999999826</v>
      </c>
      <c r="G60">
        <f t="shared" si="26"/>
        <v>-1.0400000000000009</v>
      </c>
      <c r="H60">
        <f t="shared" si="26"/>
        <v>-1.359999999999999</v>
      </c>
      <c r="I60">
        <f t="shared" si="26"/>
        <v>2.0000000000000018E-2</v>
      </c>
      <c r="J60">
        <f t="shared" si="26"/>
        <v>1.0000000000000009</v>
      </c>
      <c r="K60">
        <f t="shared" si="26"/>
        <v>0.10000000000000009</v>
      </c>
      <c r="L60">
        <f t="shared" si="26"/>
        <v>-1.8600000000000017</v>
      </c>
      <c r="M60">
        <f t="shared" si="26"/>
        <v>-1.3000000000000012</v>
      </c>
      <c r="N60">
        <f t="shared" si="26"/>
        <v>-0.93999999999999861</v>
      </c>
      <c r="O60">
        <f t="shared" si="26"/>
        <v>-0.86000000000000076</v>
      </c>
      <c r="P60">
        <f t="shared" si="26"/>
        <v>6.0000000000000053E-2</v>
      </c>
      <c r="Q60">
        <f t="shared" si="26"/>
        <v>-9.9999999999997868E-2</v>
      </c>
      <c r="R60">
        <f t="shared" si="26"/>
        <v>0</v>
      </c>
      <c r="S60">
        <f t="shared" si="26"/>
        <v>-1.9399999999999995</v>
      </c>
      <c r="T60">
        <f t="shared" si="30"/>
        <v>-0.62000000000000055</v>
      </c>
      <c r="U60">
        <f t="shared" si="30"/>
        <v>-0.83999999999999853</v>
      </c>
      <c r="V60">
        <f t="shared" si="27"/>
        <v>-0.49263157894736848</v>
      </c>
    </row>
    <row r="61" spans="1:22" x14ac:dyDescent="0.35">
      <c r="A61">
        <f t="shared" ca="1" si="25"/>
        <v>0.5</v>
      </c>
      <c r="B61">
        <f t="shared" si="28"/>
        <v>2.74</v>
      </c>
      <c r="C61">
        <f t="shared" si="26"/>
        <v>2.72</v>
      </c>
      <c r="D61">
        <f t="shared" si="26"/>
        <v>-0.52000000000000046</v>
      </c>
      <c r="E61">
        <f t="shared" si="26"/>
        <v>1.2800000000000011</v>
      </c>
      <c r="F61">
        <f t="shared" si="26"/>
        <v>-0.11999999999999789</v>
      </c>
      <c r="G61">
        <f t="shared" si="26"/>
        <v>-1.7199999999999993</v>
      </c>
      <c r="H61">
        <f t="shared" si="26"/>
        <v>-1.9999999999999996</v>
      </c>
      <c r="I61">
        <f t="shared" si="26"/>
        <v>-1.2000000000000011</v>
      </c>
      <c r="J61">
        <f t="shared" si="26"/>
        <v>1.359999999999999</v>
      </c>
      <c r="K61">
        <f t="shared" si="26"/>
        <v>-1.6799999999999993</v>
      </c>
      <c r="L61">
        <f t="shared" si="26"/>
        <v>-0.43999999999999817</v>
      </c>
      <c r="M61">
        <f t="shared" si="26"/>
        <v>-0.83999999999999853</v>
      </c>
      <c r="N61">
        <f t="shared" si="26"/>
        <v>-1.0600000000000009</v>
      </c>
      <c r="O61">
        <f t="shared" si="26"/>
        <v>-0.67999999999999838</v>
      </c>
      <c r="P61">
        <f t="shared" si="26"/>
        <v>-0.42000000000000037</v>
      </c>
      <c r="Q61">
        <f t="shared" si="26"/>
        <v>-0.52000000000000046</v>
      </c>
      <c r="R61">
        <f t="shared" si="26"/>
        <v>8.0000000000000071E-2</v>
      </c>
      <c r="S61">
        <f t="shared" si="26"/>
        <v>4.0000000000000036E-2</v>
      </c>
      <c r="T61">
        <f t="shared" si="30"/>
        <v>1.8799999999999994</v>
      </c>
      <c r="U61">
        <f t="shared" si="30"/>
        <v>-0.86000000000000076</v>
      </c>
      <c r="V61">
        <f t="shared" si="27"/>
        <v>-5.7894736842104944E-2</v>
      </c>
    </row>
    <row r="62" spans="1:22" x14ac:dyDescent="0.35">
      <c r="A62">
        <f t="shared" ca="1" si="25"/>
        <v>0.55000003842993717</v>
      </c>
      <c r="B62">
        <f t="shared" si="28"/>
        <v>-1.2400000000000011</v>
      </c>
      <c r="C62">
        <f t="shared" si="26"/>
        <v>0.52000000000000046</v>
      </c>
      <c r="D62">
        <f t="shared" si="26"/>
        <v>0.36000000000000032</v>
      </c>
      <c r="E62">
        <f t="shared" si="26"/>
        <v>-1.0200000000000009</v>
      </c>
      <c r="F62">
        <f t="shared" si="26"/>
        <v>-0.82000000000000073</v>
      </c>
      <c r="G62">
        <f t="shared" si="26"/>
        <v>-1.160000000000001</v>
      </c>
      <c r="H62">
        <f t="shared" si="26"/>
        <v>-1.8000000000000016</v>
      </c>
      <c r="I62">
        <f t="shared" si="26"/>
        <v>-0.26000000000000023</v>
      </c>
      <c r="J62">
        <f t="shared" si="26"/>
        <v>0.60000000000000053</v>
      </c>
      <c r="K62">
        <f t="shared" si="26"/>
        <v>0.2200000000000002</v>
      </c>
      <c r="L62">
        <f t="shared" si="26"/>
        <v>0.31999999999999806</v>
      </c>
      <c r="M62">
        <f t="shared" si="26"/>
        <v>-2.56</v>
      </c>
      <c r="N62">
        <f t="shared" si="26"/>
        <v>0.44000000000000039</v>
      </c>
      <c r="O62">
        <f t="shared" si="26"/>
        <v>0.59999999999999831</v>
      </c>
      <c r="P62">
        <f t="shared" si="26"/>
        <v>0.5600000000000005</v>
      </c>
      <c r="Q62">
        <f t="shared" si="26"/>
        <v>-0.80000000000000071</v>
      </c>
      <c r="R62">
        <f t="shared" si="26"/>
        <v>0.16000000000000014</v>
      </c>
      <c r="S62">
        <f t="shared" si="26"/>
        <v>7.9999999999998961E-2</v>
      </c>
      <c r="T62">
        <f t="shared" si="30"/>
        <v>-8.0000000000000071E-2</v>
      </c>
      <c r="U62">
        <f t="shared" si="30"/>
        <v>-1.2000000000000011</v>
      </c>
      <c r="V62">
        <f t="shared" si="27"/>
        <v>-0.30947368421052679</v>
      </c>
    </row>
    <row r="63" spans="1:22" x14ac:dyDescent="0.35">
      <c r="A63">
        <f t="shared" ca="1" si="25"/>
        <v>0.60000007685987444</v>
      </c>
      <c r="B63">
        <f t="shared" si="28"/>
        <v>-1.1599999999999988</v>
      </c>
      <c r="C63">
        <f t="shared" si="26"/>
        <v>0.46000000000000041</v>
      </c>
      <c r="D63">
        <f t="shared" si="26"/>
        <v>0.16000000000000014</v>
      </c>
      <c r="E63">
        <f t="shared" si="26"/>
        <v>-1.8599999999999994</v>
      </c>
      <c r="F63">
        <f t="shared" si="26"/>
        <v>-0.12000000000000011</v>
      </c>
      <c r="G63">
        <f t="shared" si="26"/>
        <v>-1.5199999999999991</v>
      </c>
      <c r="H63">
        <f t="shared" si="26"/>
        <v>-2.52</v>
      </c>
      <c r="I63">
        <f t="shared" si="26"/>
        <v>-0.24000000000000021</v>
      </c>
      <c r="J63">
        <f t="shared" si="26"/>
        <v>-0.60000000000000053</v>
      </c>
      <c r="K63">
        <f t="shared" si="26"/>
        <v>0.52000000000000046</v>
      </c>
      <c r="L63">
        <f t="shared" si="26"/>
        <v>0.44000000000000039</v>
      </c>
      <c r="M63">
        <f t="shared" si="26"/>
        <v>-1.6800000000000015</v>
      </c>
      <c r="N63">
        <f t="shared" si="26"/>
        <v>0.99999999999999867</v>
      </c>
      <c r="O63">
        <f t="shared" si="26"/>
        <v>0.9000000000000008</v>
      </c>
      <c r="P63">
        <f t="shared" si="26"/>
        <v>0.84000000000000075</v>
      </c>
      <c r="Q63">
        <f t="shared" si="26"/>
        <v>-1.100000000000001</v>
      </c>
      <c r="R63">
        <f t="shared" si="26"/>
        <v>-0.9000000000000008</v>
      </c>
      <c r="S63">
        <f t="shared" si="26"/>
        <v>-6.0000000000000053E-2</v>
      </c>
      <c r="T63">
        <f t="shared" si="30"/>
        <v>-1.4599999999999991</v>
      </c>
      <c r="U63">
        <f t="shared" si="30"/>
        <v>-0.21999999999999797</v>
      </c>
      <c r="V63">
        <f t="shared" si="27"/>
        <v>-0.46842105263157885</v>
      </c>
    </row>
    <row r="64" spans="1:22" x14ac:dyDescent="0.35">
      <c r="A64">
        <f t="shared" ca="1" si="25"/>
        <v>0.64999973099043939</v>
      </c>
      <c r="B64">
        <f t="shared" si="28"/>
        <v>-0.94000000000000083</v>
      </c>
      <c r="C64">
        <f t="shared" si="26"/>
        <v>-0.32000000000000028</v>
      </c>
      <c r="D64">
        <f t="shared" si="26"/>
        <v>-0.24000000000000021</v>
      </c>
      <c r="E64">
        <f t="shared" si="26"/>
        <v>-0.32000000000000028</v>
      </c>
      <c r="F64">
        <f t="shared" si="26"/>
        <v>-0.2200000000000002</v>
      </c>
      <c r="G64">
        <f t="shared" si="26"/>
        <v>-1.0799999999999998</v>
      </c>
      <c r="H64">
        <f t="shared" si="26"/>
        <v>-2.6199999999999988</v>
      </c>
      <c r="I64">
        <f t="shared" si="26"/>
        <v>-0.47999999999999821</v>
      </c>
      <c r="J64">
        <f t="shared" si="26"/>
        <v>-1.379999999999999</v>
      </c>
      <c r="K64">
        <f t="shared" si="26"/>
        <v>-0.70000000000000062</v>
      </c>
      <c r="L64">
        <f t="shared" si="26"/>
        <v>-0.60000000000000053</v>
      </c>
      <c r="M64">
        <f t="shared" si="26"/>
        <v>-1.7599999999999993</v>
      </c>
      <c r="N64">
        <f t="shared" si="26"/>
        <v>0.62000000000000055</v>
      </c>
      <c r="O64">
        <f t="shared" si="26"/>
        <v>-0.72000000000000064</v>
      </c>
      <c r="P64">
        <f t="shared" si="26"/>
        <v>0.41999999999999815</v>
      </c>
      <c r="Q64">
        <f t="shared" si="26"/>
        <v>0.64000000000000057</v>
      </c>
      <c r="R64">
        <f t="shared" si="26"/>
        <v>-1.6799999999999993</v>
      </c>
      <c r="S64">
        <f t="shared" si="26"/>
        <v>-0.13999999999999901</v>
      </c>
      <c r="T64">
        <f t="shared" si="30"/>
        <v>-1.080000000000001</v>
      </c>
      <c r="U64">
        <f t="shared" si="30"/>
        <v>-1.6000000000000014</v>
      </c>
      <c r="V64">
        <f t="shared" si="27"/>
        <v>-0.66315789473684195</v>
      </c>
    </row>
    <row r="65" spans="1:22" x14ac:dyDescent="0.35">
      <c r="A65">
        <f t="shared" ca="1" si="25"/>
        <v>0.69999976942037667</v>
      </c>
      <c r="B65">
        <f t="shared" si="28"/>
        <v>-0.52000000000000046</v>
      </c>
      <c r="C65">
        <f t="shared" si="26"/>
        <v>1.6399999999999992</v>
      </c>
      <c r="D65">
        <f t="shared" si="26"/>
        <v>-0.3400000000000003</v>
      </c>
      <c r="E65">
        <f t="shared" si="26"/>
        <v>1.6400000000000015</v>
      </c>
      <c r="F65">
        <f t="shared" si="26"/>
        <v>0.94000000000000083</v>
      </c>
      <c r="G65">
        <f t="shared" si="26"/>
        <v>-0.62000000000000055</v>
      </c>
      <c r="H65">
        <f t="shared" si="26"/>
        <v>-1.8400000000000005</v>
      </c>
      <c r="I65">
        <f t="shared" si="26"/>
        <v>-0.36000000000000032</v>
      </c>
      <c r="J65">
        <f t="shared" si="26"/>
        <v>-1.2800000000000011</v>
      </c>
      <c r="K65">
        <f t="shared" si="26"/>
        <v>-0.58000000000000052</v>
      </c>
      <c r="L65">
        <f t="shared" si="26"/>
        <v>-4.4799999999999995</v>
      </c>
      <c r="M65">
        <f t="shared" si="26"/>
        <v>4.0000000000000036E-2</v>
      </c>
      <c r="N65">
        <f t="shared" si="26"/>
        <v>-2.0799999999999996</v>
      </c>
      <c r="O65">
        <f t="shared" si="26"/>
        <v>0</v>
      </c>
      <c r="P65">
        <f t="shared" si="26"/>
        <v>-0.77999999999999847</v>
      </c>
      <c r="Q65">
        <f t="shared" si="26"/>
        <v>-0.10000000000000009</v>
      </c>
      <c r="R65">
        <f t="shared" si="26"/>
        <v>-1.0000000000000009</v>
      </c>
      <c r="S65">
        <f t="shared" si="26"/>
        <v>-0.36000000000000032</v>
      </c>
      <c r="T65">
        <f t="shared" si="30"/>
        <v>0.86000000000000076</v>
      </c>
      <c r="U65">
        <f t="shared" si="30"/>
        <v>-1.5799999999999992</v>
      </c>
      <c r="V65">
        <f t="shared" si="27"/>
        <v>-0.4852631578947369</v>
      </c>
    </row>
    <row r="66" spans="1:22" x14ac:dyDescent="0.35">
      <c r="A66">
        <f t="shared" ca="1" si="25"/>
        <v>0.74999980785031395</v>
      </c>
      <c r="B66">
        <f t="shared" si="28"/>
        <v>-1.0599999999999998</v>
      </c>
      <c r="C66">
        <f t="shared" si="26"/>
        <v>1.2600000000000011</v>
      </c>
      <c r="D66">
        <f t="shared" si="26"/>
        <v>4.0000000000000036E-2</v>
      </c>
      <c r="E66">
        <f t="shared" si="26"/>
        <v>-0.98000000000000087</v>
      </c>
      <c r="F66">
        <f t="shared" si="26"/>
        <v>-0.12000000000000011</v>
      </c>
      <c r="G66">
        <f t="shared" si="26"/>
        <v>-0.75999999999999956</v>
      </c>
      <c r="H66">
        <f t="shared" si="26"/>
        <v>-1.26</v>
      </c>
      <c r="I66">
        <f t="shared" si="26"/>
        <v>-1.3400000000000012</v>
      </c>
      <c r="J66">
        <f t="shared" si="26"/>
        <v>-1.359999999999999</v>
      </c>
      <c r="K66">
        <f t="shared" si="26"/>
        <v>-0.81999999999999851</v>
      </c>
      <c r="L66">
        <f t="shared" si="26"/>
        <v>-1.7799999999999994</v>
      </c>
      <c r="M66">
        <f t="shared" si="26"/>
        <v>-0.93999999999999972</v>
      </c>
      <c r="N66">
        <f t="shared" si="26"/>
        <v>-0.26000000000000023</v>
      </c>
      <c r="O66">
        <f t="shared" si="26"/>
        <v>-2.74</v>
      </c>
      <c r="P66">
        <f t="shared" si="26"/>
        <v>-1.3600000000000012</v>
      </c>
      <c r="Q66">
        <f t="shared" si="26"/>
        <v>-1.5199999999999991</v>
      </c>
      <c r="R66">
        <f t="shared" si="26"/>
        <v>-2.4399999999999986</v>
      </c>
      <c r="S66">
        <f t="shared" si="26"/>
        <v>0.42000000000000037</v>
      </c>
      <c r="T66">
        <f t="shared" si="30"/>
        <v>0.14000000000000012</v>
      </c>
      <c r="U66">
        <f t="shared" si="30"/>
        <v>-1.2600000000000011</v>
      </c>
      <c r="V66">
        <f t="shared" si="27"/>
        <v>-0.88842105263157867</v>
      </c>
    </row>
    <row r="67" spans="1:22" x14ac:dyDescent="0.35">
      <c r="A67">
        <f t="shared" ca="1" si="25"/>
        <v>0.79999984628025111</v>
      </c>
      <c r="B67">
        <f t="shared" si="28"/>
        <v>-1.32</v>
      </c>
      <c r="C67">
        <f t="shared" ref="C67:S71" si="31">(C20-C19)/0.05</f>
        <v>0.26000000000000023</v>
      </c>
      <c r="D67">
        <f t="shared" si="31"/>
        <v>-1.5200000000000014</v>
      </c>
      <c r="E67">
        <f t="shared" si="31"/>
        <v>-3.5999999999999996</v>
      </c>
      <c r="F67">
        <f t="shared" si="31"/>
        <v>-2.0999999999999996</v>
      </c>
      <c r="G67">
        <f t="shared" si="31"/>
        <v>-0.40000000000000036</v>
      </c>
      <c r="H67">
        <f t="shared" si="31"/>
        <v>-1.3799999999999994</v>
      </c>
      <c r="I67">
        <f t="shared" si="31"/>
        <v>-0.79999999999999849</v>
      </c>
      <c r="J67">
        <f t="shared" si="31"/>
        <v>-3.6599999999999997</v>
      </c>
      <c r="K67">
        <f t="shared" si="31"/>
        <v>-1.0600000000000009</v>
      </c>
      <c r="L67">
        <f t="shared" si="31"/>
        <v>-2.1399999999999997</v>
      </c>
      <c r="M67">
        <f t="shared" si="31"/>
        <v>-1.3800000000000001</v>
      </c>
      <c r="N67">
        <f t="shared" si="31"/>
        <v>-1.0999999999999988</v>
      </c>
      <c r="O67">
        <f t="shared" si="31"/>
        <v>-2.68</v>
      </c>
      <c r="P67">
        <f t="shared" si="31"/>
        <v>-1.9599999999999995</v>
      </c>
      <c r="Q67">
        <f t="shared" si="31"/>
        <v>-4.0000000000000036E-2</v>
      </c>
      <c r="R67">
        <f t="shared" si="31"/>
        <v>-3.8</v>
      </c>
      <c r="S67">
        <f t="shared" si="31"/>
        <v>-0.18000000000000016</v>
      </c>
      <c r="T67">
        <f t="shared" si="30"/>
        <v>-0.62000000000000055</v>
      </c>
      <c r="U67">
        <f t="shared" si="30"/>
        <v>-1.319999999999999</v>
      </c>
      <c r="V67">
        <f t="shared" si="27"/>
        <v>-1.5515789473684209</v>
      </c>
    </row>
    <row r="68" spans="1:22" x14ac:dyDescent="0.35">
      <c r="A68">
        <f t="shared" ca="1" si="25"/>
        <v>0.84999988471018839</v>
      </c>
      <c r="B68">
        <f t="shared" si="28"/>
        <v>-0.28000000000000025</v>
      </c>
      <c r="C68">
        <f t="shared" si="31"/>
        <v>0.27999999999999803</v>
      </c>
      <c r="D68">
        <f t="shared" si="31"/>
        <v>-1.9999999999999996</v>
      </c>
      <c r="E68">
        <f t="shared" si="31"/>
        <v>-3.88</v>
      </c>
      <c r="F68">
        <f t="shared" si="31"/>
        <v>-1.7200000000000015</v>
      </c>
      <c r="G68">
        <f t="shared" si="31"/>
        <v>0.66000000000000059</v>
      </c>
      <c r="H68">
        <f t="shared" si="31"/>
        <v>-1.0000000000000002</v>
      </c>
      <c r="I68">
        <f t="shared" si="31"/>
        <v>-2.68</v>
      </c>
      <c r="J68">
        <f t="shared" si="31"/>
        <v>-2.8000000000000003</v>
      </c>
      <c r="K68">
        <f t="shared" si="31"/>
        <v>0.96000000000000085</v>
      </c>
      <c r="L68">
        <f t="shared" si="31"/>
        <v>-2.0200000000000005</v>
      </c>
      <c r="M68">
        <f t="shared" si="31"/>
        <v>-0.85999999999999965</v>
      </c>
      <c r="N68">
        <f t="shared" si="31"/>
        <v>-1.7200000000000015</v>
      </c>
      <c r="O68">
        <f t="shared" si="31"/>
        <v>-1.5199999999999991</v>
      </c>
      <c r="P68">
        <f t="shared" si="31"/>
        <v>-2.1199999999999997</v>
      </c>
      <c r="Q68">
        <f t="shared" si="31"/>
        <v>-1.140000000000001</v>
      </c>
      <c r="R68">
        <f t="shared" si="31"/>
        <v>-2.02</v>
      </c>
      <c r="S68">
        <f t="shared" si="31"/>
        <v>0.35999999999999921</v>
      </c>
      <c r="T68">
        <f t="shared" si="30"/>
        <v>-2.899999999999999</v>
      </c>
      <c r="U68">
        <f t="shared" si="30"/>
        <v>-0.14000000000000012</v>
      </c>
      <c r="V68">
        <f t="shared" si="27"/>
        <v>-1.3894736842105266</v>
      </c>
    </row>
    <row r="69" spans="1:22" x14ac:dyDescent="0.35">
      <c r="A69">
        <f t="shared" ca="1" si="25"/>
        <v>0.89999992314012556</v>
      </c>
      <c r="B69">
        <f t="shared" si="28"/>
        <v>-1.1399999999999999</v>
      </c>
      <c r="C69">
        <f t="shared" si="31"/>
        <v>0.42000000000000037</v>
      </c>
      <c r="D69">
        <f t="shared" si="31"/>
        <v>-2.48</v>
      </c>
      <c r="E69">
        <f t="shared" si="31"/>
        <v>-2.74</v>
      </c>
      <c r="F69">
        <f t="shared" si="31"/>
        <v>1.8999999999999995</v>
      </c>
      <c r="G69">
        <f t="shared" si="31"/>
        <v>-0.2200000000000002</v>
      </c>
      <c r="H69">
        <f t="shared" si="31"/>
        <v>-8.0000000000000071E-2</v>
      </c>
      <c r="I69">
        <f t="shared" si="31"/>
        <v>-4.6400000000000006</v>
      </c>
      <c r="J69">
        <f t="shared" si="31"/>
        <v>-0.7400000000000001</v>
      </c>
      <c r="K69">
        <f t="shared" si="31"/>
        <v>-4.0000000000000036E-2</v>
      </c>
      <c r="L69">
        <f t="shared" si="31"/>
        <v>-1.0999999999999999</v>
      </c>
      <c r="M69">
        <f t="shared" si="31"/>
        <v>3.6599999999999997</v>
      </c>
      <c r="N69">
        <f t="shared" si="31"/>
        <v>-1.0599999999999998</v>
      </c>
      <c r="O69">
        <f t="shared" si="31"/>
        <v>-2.44</v>
      </c>
      <c r="P69">
        <f t="shared" si="31"/>
        <v>-3.4600000000000009</v>
      </c>
      <c r="Q69">
        <f t="shared" si="31"/>
        <v>-2.54</v>
      </c>
      <c r="R69">
        <f t="shared" si="31"/>
        <v>0.53999999999999992</v>
      </c>
      <c r="S69">
        <f t="shared" si="31"/>
        <v>6.0000000000000053E-2</v>
      </c>
      <c r="T69">
        <f t="shared" si="30"/>
        <v>-0.18000000000000016</v>
      </c>
      <c r="U69">
        <f t="shared" si="30"/>
        <v>-2.2199999999999998</v>
      </c>
      <c r="V69">
        <f t="shared" si="27"/>
        <v>-0.85684210526315818</v>
      </c>
    </row>
    <row r="70" spans="1:22" x14ac:dyDescent="0.35">
      <c r="A70">
        <f t="shared" ca="1" si="25"/>
        <v>0.94999996157006283</v>
      </c>
      <c r="B70">
        <f t="shared" si="28"/>
        <v>-2.42</v>
      </c>
      <c r="C70">
        <f t="shared" si="31"/>
        <v>0.20000000000000018</v>
      </c>
      <c r="D70">
        <f t="shared" si="31"/>
        <v>0.12000000000000011</v>
      </c>
      <c r="E70">
        <f t="shared" si="31"/>
        <v>-0.70000000000000007</v>
      </c>
      <c r="F70">
        <f t="shared" si="31"/>
        <v>-0.59999999999999831</v>
      </c>
      <c r="G70">
        <f t="shared" si="31"/>
        <v>-2.0000000000000018E-2</v>
      </c>
      <c r="H70">
        <f t="shared" si="31"/>
        <v>-5.9999999999999498E-2</v>
      </c>
      <c r="I70">
        <f t="shared" si="31"/>
        <v>-0.87999999999999967</v>
      </c>
      <c r="J70">
        <f t="shared" si="31"/>
        <v>-0.59999999999999964</v>
      </c>
      <c r="K70">
        <f t="shared" si="31"/>
        <v>1.0799999999999987</v>
      </c>
      <c r="L70">
        <f t="shared" si="31"/>
        <v>-0.55999999999999994</v>
      </c>
      <c r="M70">
        <f t="shared" si="31"/>
        <v>-2.8800000000000003</v>
      </c>
      <c r="N70">
        <f t="shared" si="31"/>
        <v>-0.39999999999999925</v>
      </c>
      <c r="O70">
        <f t="shared" si="31"/>
        <v>-1.7600000000000005</v>
      </c>
      <c r="P70">
        <f t="shared" si="31"/>
        <v>-1.7399999999999993</v>
      </c>
      <c r="Q70">
        <f t="shared" si="31"/>
        <v>-3.7199999999999989</v>
      </c>
      <c r="R70">
        <f t="shared" si="31"/>
        <v>1.26</v>
      </c>
      <c r="S70">
        <f t="shared" si="31"/>
        <v>0.42000000000000037</v>
      </c>
      <c r="T70">
        <f t="shared" si="30"/>
        <v>0.19999999999999907</v>
      </c>
      <c r="U70">
        <f t="shared" si="30"/>
        <v>-3.2600000000000007</v>
      </c>
      <c r="V70">
        <f t="shared" si="27"/>
        <v>-0.68736842105263152</v>
      </c>
    </row>
    <row r="71" spans="1:22" x14ac:dyDescent="0.35">
      <c r="A71">
        <f t="shared" ca="1" si="25"/>
        <v>1</v>
      </c>
      <c r="B71">
        <f t="shared" si="28"/>
        <v>-0.47999999999999987</v>
      </c>
      <c r="C71">
        <f t="shared" si="31"/>
        <v>0.9000000000000008</v>
      </c>
      <c r="D71">
        <f t="shared" si="31"/>
        <v>-1.4399999999999991</v>
      </c>
      <c r="E71">
        <f t="shared" si="31"/>
        <v>-0.56000000000000005</v>
      </c>
      <c r="F71">
        <f t="shared" si="31"/>
        <v>-2.72</v>
      </c>
      <c r="G71">
        <f t="shared" si="31"/>
        <v>0.14000000000000012</v>
      </c>
      <c r="H71">
        <f t="shared" si="31"/>
        <v>-0.40000000000000036</v>
      </c>
      <c r="I71">
        <f t="shared" si="31"/>
        <v>-1.6200000000000003</v>
      </c>
      <c r="J71">
        <f t="shared" si="31"/>
        <v>-0.3</v>
      </c>
      <c r="K71">
        <f t="shared" si="31"/>
        <v>0.98000000000000087</v>
      </c>
      <c r="L71">
        <f t="shared" si="31"/>
        <v>-0.7999999999999996</v>
      </c>
      <c r="M71">
        <f t="shared" si="31"/>
        <v>-2.5999999999999992</v>
      </c>
      <c r="N71">
        <f t="shared" si="31"/>
        <v>-2.0200000000000005</v>
      </c>
      <c r="O71">
        <f t="shared" si="31"/>
        <v>-0.119999999999999</v>
      </c>
      <c r="P71">
        <f t="shared" si="31"/>
        <v>-0.66000000000000059</v>
      </c>
      <c r="Q71">
        <f t="shared" si="31"/>
        <v>-2.56</v>
      </c>
      <c r="R71">
        <f t="shared" si="31"/>
        <v>0.54000000000000048</v>
      </c>
      <c r="S71">
        <f t="shared" si="31"/>
        <v>0</v>
      </c>
      <c r="T71">
        <f t="shared" si="30"/>
        <v>8.0000000000000071E-2</v>
      </c>
      <c r="U71">
        <f t="shared" si="30"/>
        <v>-2.34</v>
      </c>
      <c r="V71">
        <f t="shared" si="27"/>
        <v>-0.71789473684210514</v>
      </c>
    </row>
    <row r="76" spans="1:22" x14ac:dyDescent="0.35">
      <c r="A76" t="s">
        <v>16</v>
      </c>
    </row>
    <row r="77" spans="1:22" x14ac:dyDescent="0.35">
      <c r="A77" t="s">
        <v>6</v>
      </c>
      <c r="B77" t="s">
        <v>34</v>
      </c>
      <c r="C77" t="s">
        <v>35</v>
      </c>
      <c r="D77" t="s">
        <v>36</v>
      </c>
      <c r="E77" t="s">
        <v>37</v>
      </c>
      <c r="F77" t="s">
        <v>38</v>
      </c>
      <c r="G77" t="s">
        <v>39</v>
      </c>
      <c r="H77" t="s">
        <v>40</v>
      </c>
      <c r="I77" t="s">
        <v>41</v>
      </c>
      <c r="J77" t="s">
        <v>42</v>
      </c>
      <c r="K77" t="s">
        <v>43</v>
      </c>
      <c r="L77" t="s">
        <v>44</v>
      </c>
      <c r="M77" t="s">
        <v>45</v>
      </c>
      <c r="N77" t="s">
        <v>46</v>
      </c>
      <c r="O77" t="s">
        <v>47</v>
      </c>
      <c r="P77" t="s">
        <v>48</v>
      </c>
      <c r="Q77" t="s">
        <v>49</v>
      </c>
      <c r="R77" t="s">
        <v>50</v>
      </c>
      <c r="S77" t="s">
        <v>52</v>
      </c>
      <c r="T77" t="s">
        <v>51</v>
      </c>
      <c r="U77" t="s">
        <v>33</v>
      </c>
    </row>
    <row r="78" spans="1:22" x14ac:dyDescent="0.35">
      <c r="A78">
        <v>0</v>
      </c>
      <c r="B78" t="str">
        <f t="shared" ref="B78:B98" si="32">IF(B4=MAX($B$4:$B$24),B4,"")</f>
        <v/>
      </c>
      <c r="C78" t="str">
        <f>IF(C4=MAX($C$4:$C$24),C4,"")</f>
        <v/>
      </c>
      <c r="D78" t="str">
        <f>IF(D4=MAX($D$4:$D$24),D4,"")</f>
        <v/>
      </c>
      <c r="E78" t="str">
        <f>IF(E4=MAX($E$4:$E$24),E4,"")</f>
        <v/>
      </c>
      <c r="F78" t="str">
        <f>IF(F4=MAX($F$4:$F$24),F4,"")</f>
        <v/>
      </c>
      <c r="G78" t="str">
        <f>IF(G4=MAX($G$4:$G$24),G4,"")</f>
        <v/>
      </c>
      <c r="H78" t="str">
        <f>IF(H4=MAX($H$4:$H$24),H4,"")</f>
        <v/>
      </c>
      <c r="I78" t="str">
        <f>IF(I4=MAX($I$4:$I$24),I4,"")</f>
        <v/>
      </c>
      <c r="J78" t="str">
        <f>IF(J4=MAX($J$4:$J$24),J4,"")</f>
        <v/>
      </c>
      <c r="K78" t="str">
        <f>IF(K4=MAX($K$4:$K$24),K4,"")</f>
        <v/>
      </c>
      <c r="L78" t="str">
        <f>IF(L4=MAX($L$4:$L$24),L4,"")</f>
        <v/>
      </c>
      <c r="M78" t="str">
        <f>IF(M4=MAX($M$4:$M$24),M4,"")</f>
        <v/>
      </c>
      <c r="N78" t="str">
        <f>IF(N4=MAX($N$4:$N$24),N4,"")</f>
        <v/>
      </c>
      <c r="O78" t="str">
        <f>IF(O4=MAX($O$4:$O$24),O4,"")</f>
        <v/>
      </c>
      <c r="P78" t="str">
        <f>IF(P4=MAX($P$4:$P$24),P4,"")</f>
        <v/>
      </c>
      <c r="Q78" t="str">
        <f>IF(Q4=MAX($Q$4:$Q$24),Q4,"")</f>
        <v/>
      </c>
      <c r="R78" t="str">
        <f>IF(R4=MAX($R$4:$R$24),R4,"")</f>
        <v/>
      </c>
      <c r="S78" t="str">
        <f>IF(S4=MAX($S$4:$S$24),S4,"")</f>
        <v/>
      </c>
      <c r="T78" t="str">
        <f>IF(T4=MAX($T$4:$T$24),T4,"")</f>
        <v/>
      </c>
      <c r="U78" t="str">
        <f>IF(U4=MAX($U$4:$U$24),U4,"")</f>
        <v/>
      </c>
    </row>
    <row r="79" spans="1:22" x14ac:dyDescent="0.35">
      <c r="A79">
        <v>5.0000554507467987E-2</v>
      </c>
      <c r="B79" t="str">
        <f t="shared" si="32"/>
        <v/>
      </c>
      <c r="C79" t="str">
        <f t="shared" ref="C79:C98" si="33">IF(C5=MAX($C$4:$C$24),C5,"")</f>
        <v/>
      </c>
      <c r="D79" t="str">
        <f t="shared" ref="D79:D98" si="34">IF(D5=MAX($D$4:$D$24),D5,"")</f>
        <v/>
      </c>
      <c r="E79" t="str">
        <f t="shared" ref="E79:E98" si="35">IF(E5=MAX($E$4:$E$24),E5,"")</f>
        <v/>
      </c>
      <c r="F79" t="str">
        <f t="shared" ref="F79:F98" si="36">IF(F5=MAX($F$4:$F$24),F5,"")</f>
        <v/>
      </c>
      <c r="G79" t="str">
        <f t="shared" ref="G79:G98" si="37">IF(G5=MAX($G$4:$G$24),G5,"")</f>
        <v/>
      </c>
      <c r="H79" t="str">
        <f t="shared" ref="H79:H98" si="38">IF(H5=MAX($H$4:$H$24),H5,"")</f>
        <v/>
      </c>
      <c r="I79" t="str">
        <f t="shared" ref="I79:I98" si="39">IF(I5=MAX($I$4:$I$24),I5,"")</f>
        <v/>
      </c>
      <c r="J79" t="str">
        <f t="shared" ref="J79:J98" si="40">IF(J5=MAX($J$4:$J$24),J5,"")</f>
        <v/>
      </c>
      <c r="K79" t="str">
        <f t="shared" ref="K79:K98" si="41">IF(K5=MAX($K$4:$K$24),K5,"")</f>
        <v/>
      </c>
      <c r="L79" t="str">
        <f t="shared" ref="L79:L98" si="42">IF(L5=MAX($L$4:$L$24),L5,"")</f>
        <v/>
      </c>
      <c r="M79" t="str">
        <f t="shared" ref="M79:M98" si="43">IF(M5=MAX($M$4:$M$24),M5,"")</f>
        <v/>
      </c>
      <c r="N79" t="str">
        <f t="shared" ref="N79:N98" si="44">IF(N5=MAX($N$4:$N$24),N5,"")</f>
        <v/>
      </c>
      <c r="O79" t="str">
        <f t="shared" ref="O79:O98" si="45">IF(O5=MAX($O$4:$O$24),O5,"")</f>
        <v/>
      </c>
      <c r="P79" t="str">
        <f t="shared" ref="P79:P98" si="46">IF(P5=MAX($P$4:$P$24),P5,"")</f>
        <v/>
      </c>
      <c r="Q79" t="str">
        <f t="shared" ref="Q79:Q98" si="47">IF(Q5=MAX($Q$4:$Q$24),Q5,"")</f>
        <v/>
      </c>
      <c r="R79" t="str">
        <f t="shared" ref="R79:R98" si="48">IF(R5=MAX($R$4:$R$24),R5,"")</f>
        <v/>
      </c>
      <c r="S79" t="str">
        <f t="shared" ref="S79:S98" si="49">IF(S5=MAX($S$4:$S$24),S5,"")</f>
        <v/>
      </c>
      <c r="T79" t="str">
        <f t="shared" ref="T79:T98" si="50">IF(T5=MAX($T$4:$T$24),T5,"")</f>
        <v/>
      </c>
      <c r="U79" t="str">
        <f t="shared" ref="U79:U98" si="51">IF(U5=MAX($U$4:$U$24),U5,"")</f>
        <v/>
      </c>
    </row>
    <row r="80" spans="1:22" x14ac:dyDescent="0.35">
      <c r="A80">
        <v>9.9999876776118241E-2</v>
      </c>
      <c r="B80" t="str">
        <f t="shared" si="32"/>
        <v/>
      </c>
      <c r="C80" t="str">
        <f t="shared" si="33"/>
        <v/>
      </c>
      <c r="D80" t="str">
        <f t="shared" si="34"/>
        <v/>
      </c>
      <c r="E80" t="str">
        <f t="shared" si="35"/>
        <v/>
      </c>
      <c r="F80" t="str">
        <f t="shared" si="36"/>
        <v/>
      </c>
      <c r="G80" t="str">
        <f t="shared" si="37"/>
        <v/>
      </c>
      <c r="H80" t="str">
        <f t="shared" si="38"/>
        <v/>
      </c>
      <c r="I80" t="str">
        <f t="shared" si="39"/>
        <v/>
      </c>
      <c r="J80" t="str">
        <f t="shared" si="40"/>
        <v/>
      </c>
      <c r="K80" t="str">
        <f t="shared" si="41"/>
        <v/>
      </c>
      <c r="L80" t="str">
        <f t="shared" si="42"/>
        <v/>
      </c>
      <c r="M80" t="str">
        <f t="shared" si="43"/>
        <v/>
      </c>
      <c r="N80" t="str">
        <f t="shared" si="44"/>
        <v/>
      </c>
      <c r="O80" t="str">
        <f t="shared" si="45"/>
        <v/>
      </c>
      <c r="P80" t="str">
        <f t="shared" si="46"/>
        <v/>
      </c>
      <c r="Q80" t="str">
        <f t="shared" si="47"/>
        <v/>
      </c>
      <c r="R80" t="str">
        <f t="shared" si="48"/>
        <v/>
      </c>
      <c r="S80" t="str">
        <f t="shared" si="49"/>
        <v/>
      </c>
      <c r="T80" t="str">
        <f t="shared" si="50"/>
        <v/>
      </c>
      <c r="U80" t="str">
        <f t="shared" si="51"/>
        <v/>
      </c>
    </row>
    <row r="81" spans="1:21" x14ac:dyDescent="0.35">
      <c r="A81">
        <v>0.15000043128358623</v>
      </c>
      <c r="B81" t="str">
        <f t="shared" si="32"/>
        <v/>
      </c>
      <c r="C81" t="str">
        <f t="shared" si="33"/>
        <v/>
      </c>
      <c r="D81" t="str">
        <f t="shared" si="34"/>
        <v/>
      </c>
      <c r="E81" t="str">
        <f t="shared" si="35"/>
        <v/>
      </c>
      <c r="F81" t="str">
        <f t="shared" si="36"/>
        <v/>
      </c>
      <c r="G81" t="str">
        <f t="shared" si="37"/>
        <v/>
      </c>
      <c r="H81" t="str">
        <f t="shared" si="38"/>
        <v/>
      </c>
      <c r="I81" t="str">
        <f t="shared" si="39"/>
        <v/>
      </c>
      <c r="J81" t="str">
        <f t="shared" si="40"/>
        <v/>
      </c>
      <c r="K81" t="str">
        <f t="shared" si="41"/>
        <v/>
      </c>
      <c r="L81" t="str">
        <f t="shared" si="42"/>
        <v/>
      </c>
      <c r="M81" t="str">
        <f t="shared" si="43"/>
        <v/>
      </c>
      <c r="N81" t="str">
        <f t="shared" si="44"/>
        <v/>
      </c>
      <c r="O81" t="str">
        <f t="shared" si="45"/>
        <v/>
      </c>
      <c r="P81" t="str">
        <f t="shared" si="46"/>
        <v/>
      </c>
      <c r="Q81" t="str">
        <f t="shared" si="47"/>
        <v/>
      </c>
      <c r="R81" t="str">
        <f t="shared" si="48"/>
        <v/>
      </c>
      <c r="S81" t="str">
        <f t="shared" si="49"/>
        <v/>
      </c>
      <c r="T81" t="str">
        <f t="shared" si="50"/>
        <v/>
      </c>
      <c r="U81" t="str">
        <f t="shared" si="51"/>
        <v/>
      </c>
    </row>
    <row r="82" spans="1:21" x14ac:dyDescent="0.35">
      <c r="A82">
        <v>0.19999975355223648</v>
      </c>
      <c r="B82">
        <f t="shared" si="32"/>
        <v>0.81799999999999995</v>
      </c>
      <c r="C82" t="str">
        <f t="shared" si="33"/>
        <v/>
      </c>
      <c r="D82" t="str">
        <f t="shared" si="34"/>
        <v/>
      </c>
      <c r="E82" t="str">
        <f t="shared" si="35"/>
        <v/>
      </c>
      <c r="F82" t="str">
        <f t="shared" si="36"/>
        <v/>
      </c>
      <c r="G82" t="str">
        <f t="shared" si="37"/>
        <v/>
      </c>
      <c r="H82" t="str">
        <f t="shared" si="38"/>
        <v/>
      </c>
      <c r="I82" t="str">
        <f t="shared" si="39"/>
        <v/>
      </c>
      <c r="J82" t="str">
        <f t="shared" si="40"/>
        <v/>
      </c>
      <c r="K82" t="str">
        <f t="shared" si="41"/>
        <v/>
      </c>
      <c r="L82" t="str">
        <f t="shared" si="42"/>
        <v/>
      </c>
      <c r="M82" t="str">
        <f t="shared" si="43"/>
        <v/>
      </c>
      <c r="N82" t="str">
        <f t="shared" si="44"/>
        <v/>
      </c>
      <c r="O82" t="str">
        <f t="shared" si="45"/>
        <v/>
      </c>
      <c r="P82" t="str">
        <f t="shared" si="46"/>
        <v/>
      </c>
      <c r="Q82" t="str">
        <f t="shared" si="47"/>
        <v/>
      </c>
      <c r="R82" t="str">
        <f t="shared" si="48"/>
        <v/>
      </c>
      <c r="S82">
        <f t="shared" si="49"/>
        <v>0.93200000000000005</v>
      </c>
      <c r="T82" t="str">
        <f t="shared" si="50"/>
        <v/>
      </c>
      <c r="U82" t="str">
        <f t="shared" si="51"/>
        <v/>
      </c>
    </row>
    <row r="83" spans="1:21" x14ac:dyDescent="0.35">
      <c r="A83">
        <v>0.25000030805970447</v>
      </c>
      <c r="B83" t="str">
        <f t="shared" si="32"/>
        <v/>
      </c>
      <c r="C83" t="str">
        <f t="shared" si="33"/>
        <v/>
      </c>
      <c r="D83" t="str">
        <f t="shared" si="34"/>
        <v/>
      </c>
      <c r="E83" t="str">
        <f t="shared" si="35"/>
        <v/>
      </c>
      <c r="F83" t="str">
        <f t="shared" si="36"/>
        <v/>
      </c>
      <c r="G83">
        <f t="shared" si="37"/>
        <v>0.92600000000000005</v>
      </c>
      <c r="H83" t="str">
        <f t="shared" si="38"/>
        <v/>
      </c>
      <c r="I83" t="str">
        <f t="shared" si="39"/>
        <v/>
      </c>
      <c r="J83" t="str">
        <f t="shared" si="40"/>
        <v/>
      </c>
      <c r="K83" t="str">
        <f t="shared" si="41"/>
        <v/>
      </c>
      <c r="L83" t="str">
        <f t="shared" si="42"/>
        <v/>
      </c>
      <c r="M83" t="str">
        <f t="shared" si="43"/>
        <v/>
      </c>
      <c r="N83" t="str">
        <f t="shared" si="44"/>
        <v/>
      </c>
      <c r="O83" t="str">
        <f t="shared" si="45"/>
        <v/>
      </c>
      <c r="P83" t="str">
        <f t="shared" si="46"/>
        <v/>
      </c>
      <c r="Q83" t="str">
        <f t="shared" si="47"/>
        <v/>
      </c>
      <c r="R83" t="str">
        <f t="shared" si="48"/>
        <v/>
      </c>
      <c r="S83" t="str">
        <f t="shared" si="49"/>
        <v/>
      </c>
      <c r="T83" t="str">
        <f t="shared" si="50"/>
        <v/>
      </c>
      <c r="U83" t="str">
        <f t="shared" si="51"/>
        <v/>
      </c>
    </row>
    <row r="84" spans="1:21" x14ac:dyDescent="0.35">
      <c r="A84">
        <v>0.29999963032835469</v>
      </c>
      <c r="B84" t="str">
        <f t="shared" si="32"/>
        <v/>
      </c>
      <c r="C84" t="str">
        <f t="shared" si="33"/>
        <v/>
      </c>
      <c r="D84" t="str">
        <f t="shared" si="34"/>
        <v/>
      </c>
      <c r="E84" t="str">
        <f t="shared" si="35"/>
        <v/>
      </c>
      <c r="F84" t="str">
        <f t="shared" si="36"/>
        <v/>
      </c>
      <c r="G84" t="str">
        <f t="shared" si="37"/>
        <v/>
      </c>
      <c r="H84" t="str">
        <f t="shared" si="38"/>
        <v/>
      </c>
      <c r="I84" t="str">
        <f t="shared" si="39"/>
        <v/>
      </c>
      <c r="J84" t="str">
        <f t="shared" si="40"/>
        <v/>
      </c>
      <c r="K84" t="str">
        <f t="shared" si="41"/>
        <v/>
      </c>
      <c r="L84" t="str">
        <f t="shared" si="42"/>
        <v/>
      </c>
      <c r="M84">
        <f t="shared" si="43"/>
        <v>0.96599999999999997</v>
      </c>
      <c r="N84" t="str">
        <f t="shared" si="44"/>
        <v/>
      </c>
      <c r="O84">
        <f t="shared" si="45"/>
        <v>0.877</v>
      </c>
      <c r="P84" t="str">
        <f t="shared" si="46"/>
        <v/>
      </c>
      <c r="Q84" t="str">
        <f t="shared" si="47"/>
        <v/>
      </c>
      <c r="R84" t="str">
        <f t="shared" si="48"/>
        <v/>
      </c>
      <c r="S84" t="str">
        <f t="shared" si="49"/>
        <v/>
      </c>
      <c r="T84">
        <f t="shared" si="50"/>
        <v>0.92700000000000005</v>
      </c>
      <c r="U84" t="str">
        <f t="shared" si="51"/>
        <v/>
      </c>
    </row>
    <row r="85" spans="1:21" x14ac:dyDescent="0.35">
      <c r="A85">
        <v>0.35000018483582268</v>
      </c>
      <c r="B85" t="str">
        <f t="shared" si="32"/>
        <v/>
      </c>
      <c r="C85" t="str">
        <f t="shared" si="33"/>
        <v/>
      </c>
      <c r="D85" t="str">
        <f t="shared" si="34"/>
        <v/>
      </c>
      <c r="E85">
        <f t="shared" si="35"/>
        <v>0.81499999999999995</v>
      </c>
      <c r="F85" t="str">
        <f t="shared" si="36"/>
        <v/>
      </c>
      <c r="G85" t="str">
        <f t="shared" si="37"/>
        <v/>
      </c>
      <c r="H85" t="str">
        <f t="shared" si="38"/>
        <v/>
      </c>
      <c r="I85" t="str">
        <f t="shared" si="39"/>
        <v/>
      </c>
      <c r="J85" t="str">
        <f t="shared" si="40"/>
        <v/>
      </c>
      <c r="K85" t="str">
        <f t="shared" si="41"/>
        <v/>
      </c>
      <c r="L85" t="str">
        <f t="shared" si="42"/>
        <v/>
      </c>
      <c r="M85" t="str">
        <f t="shared" si="43"/>
        <v/>
      </c>
      <c r="N85" t="str">
        <f t="shared" si="44"/>
        <v/>
      </c>
      <c r="O85" t="str">
        <f t="shared" si="45"/>
        <v/>
      </c>
      <c r="P85" t="str">
        <f t="shared" si="46"/>
        <v/>
      </c>
      <c r="Q85">
        <f t="shared" si="47"/>
        <v>0.96099999999999997</v>
      </c>
      <c r="R85">
        <f t="shared" si="48"/>
        <v>0.89100000000000001</v>
      </c>
      <c r="S85" t="str">
        <f t="shared" si="49"/>
        <v/>
      </c>
      <c r="T85" t="str">
        <f t="shared" si="50"/>
        <v/>
      </c>
      <c r="U85" t="str">
        <f t="shared" si="51"/>
        <v/>
      </c>
    </row>
    <row r="86" spans="1:21" x14ac:dyDescent="0.35">
      <c r="A86">
        <v>0.40000073934329067</v>
      </c>
      <c r="B86" t="str">
        <f t="shared" si="32"/>
        <v/>
      </c>
      <c r="C86" t="str">
        <f t="shared" si="33"/>
        <v/>
      </c>
      <c r="D86">
        <f>IF(D12=MAX($D$4:$D$24),D12,"")</f>
        <v>0.91700000000000004</v>
      </c>
      <c r="E86" t="str">
        <f t="shared" si="35"/>
        <v/>
      </c>
      <c r="F86" t="str">
        <f t="shared" si="36"/>
        <v/>
      </c>
      <c r="G86" t="str">
        <f t="shared" si="37"/>
        <v/>
      </c>
      <c r="H86">
        <f t="shared" si="38"/>
        <v>0.96499999999999997</v>
      </c>
      <c r="I86" t="str">
        <f t="shared" si="39"/>
        <v/>
      </c>
      <c r="J86" t="str">
        <f t="shared" si="40"/>
        <v/>
      </c>
      <c r="K86" t="str">
        <f t="shared" si="41"/>
        <v/>
      </c>
      <c r="L86">
        <f t="shared" si="42"/>
        <v>0.92</v>
      </c>
      <c r="M86" t="str">
        <f t="shared" si="43"/>
        <v/>
      </c>
      <c r="N86" t="str">
        <f t="shared" si="44"/>
        <v/>
      </c>
      <c r="O86">
        <f t="shared" si="45"/>
        <v>0.877</v>
      </c>
      <c r="P86" t="str">
        <f t="shared" si="46"/>
        <v/>
      </c>
      <c r="Q86" t="str">
        <f t="shared" si="47"/>
        <v/>
      </c>
      <c r="R86" t="str">
        <f t="shared" si="48"/>
        <v/>
      </c>
      <c r="S86" t="str">
        <f t="shared" si="49"/>
        <v/>
      </c>
      <c r="T86" t="str">
        <f t="shared" si="50"/>
        <v/>
      </c>
      <c r="U86">
        <f t="shared" si="51"/>
        <v>0.96399999999999997</v>
      </c>
    </row>
    <row r="87" spans="1:21" x14ac:dyDescent="0.35">
      <c r="A87">
        <v>0.45000006161194095</v>
      </c>
      <c r="B87" t="str">
        <f t="shared" si="32"/>
        <v/>
      </c>
      <c r="C87" t="str">
        <f t="shared" si="33"/>
        <v/>
      </c>
      <c r="D87">
        <f t="shared" si="34"/>
        <v>0.91700000000000004</v>
      </c>
      <c r="E87" t="str">
        <f t="shared" si="35"/>
        <v/>
      </c>
      <c r="F87">
        <f t="shared" si="36"/>
        <v>0.93899999999999995</v>
      </c>
      <c r="G87" t="str">
        <f t="shared" si="37"/>
        <v/>
      </c>
      <c r="H87" t="str">
        <f t="shared" si="38"/>
        <v/>
      </c>
      <c r="I87">
        <f t="shared" si="39"/>
        <v>0.90800000000000003</v>
      </c>
      <c r="J87" t="str">
        <f t="shared" si="40"/>
        <v/>
      </c>
      <c r="K87">
        <f t="shared" si="41"/>
        <v>0.83499999999999996</v>
      </c>
      <c r="L87" t="str">
        <f t="shared" si="42"/>
        <v/>
      </c>
      <c r="M87" t="str">
        <f t="shared" si="43"/>
        <v/>
      </c>
      <c r="N87" t="str">
        <f t="shared" si="44"/>
        <v/>
      </c>
      <c r="O87" t="str">
        <f t="shared" si="45"/>
        <v/>
      </c>
      <c r="P87" t="str">
        <f t="shared" si="46"/>
        <v/>
      </c>
      <c r="Q87" t="str">
        <f t="shared" si="47"/>
        <v/>
      </c>
      <c r="R87" t="str">
        <f t="shared" si="48"/>
        <v/>
      </c>
      <c r="S87" t="str">
        <f t="shared" si="49"/>
        <v/>
      </c>
      <c r="T87" t="str">
        <f t="shared" si="50"/>
        <v/>
      </c>
      <c r="U87" t="str">
        <f t="shared" si="51"/>
        <v/>
      </c>
    </row>
    <row r="88" spans="1:21" x14ac:dyDescent="0.35">
      <c r="A88">
        <v>0.50000061611940894</v>
      </c>
      <c r="B88" t="str">
        <f t="shared" si="32"/>
        <v/>
      </c>
      <c r="C88" t="str">
        <f t="shared" si="33"/>
        <v/>
      </c>
      <c r="D88" t="str">
        <f t="shared" si="34"/>
        <v/>
      </c>
      <c r="E88" t="str">
        <f t="shared" si="35"/>
        <v/>
      </c>
      <c r="F88" t="str">
        <f t="shared" si="36"/>
        <v/>
      </c>
      <c r="G88" t="str">
        <f t="shared" si="37"/>
        <v/>
      </c>
      <c r="H88" t="str">
        <f t="shared" si="38"/>
        <v/>
      </c>
      <c r="I88" t="str">
        <f t="shared" si="39"/>
        <v/>
      </c>
      <c r="J88" t="str">
        <f t="shared" si="40"/>
        <v/>
      </c>
      <c r="K88" t="str">
        <f t="shared" si="41"/>
        <v/>
      </c>
      <c r="L88" t="str">
        <f t="shared" si="42"/>
        <v/>
      </c>
      <c r="M88" t="str">
        <f t="shared" si="43"/>
        <v/>
      </c>
      <c r="N88" t="str">
        <f t="shared" si="44"/>
        <v/>
      </c>
      <c r="O88" t="str">
        <f t="shared" si="45"/>
        <v/>
      </c>
      <c r="P88" t="str">
        <f t="shared" si="46"/>
        <v/>
      </c>
      <c r="Q88" t="str">
        <f t="shared" si="47"/>
        <v/>
      </c>
      <c r="R88" t="str">
        <f t="shared" si="48"/>
        <v/>
      </c>
      <c r="S88" t="str">
        <f t="shared" si="49"/>
        <v/>
      </c>
      <c r="T88" t="str">
        <f t="shared" si="50"/>
        <v/>
      </c>
      <c r="U88" t="str">
        <f t="shared" si="51"/>
        <v/>
      </c>
    </row>
    <row r="89" spans="1:21" x14ac:dyDescent="0.35">
      <c r="A89">
        <v>0.54999993838805916</v>
      </c>
      <c r="B89" t="str">
        <f t="shared" si="32"/>
        <v/>
      </c>
      <c r="C89" t="str">
        <f t="shared" si="33"/>
        <v/>
      </c>
      <c r="D89" t="str">
        <f t="shared" si="34"/>
        <v/>
      </c>
      <c r="E89" t="str">
        <f t="shared" si="35"/>
        <v/>
      </c>
      <c r="F89" t="str">
        <f t="shared" si="36"/>
        <v/>
      </c>
      <c r="G89" t="str">
        <f t="shared" si="37"/>
        <v/>
      </c>
      <c r="H89" t="str">
        <f t="shared" si="38"/>
        <v/>
      </c>
      <c r="I89" t="str">
        <f t="shared" si="39"/>
        <v/>
      </c>
      <c r="J89">
        <f t="shared" si="40"/>
        <v>0.73699999999999999</v>
      </c>
      <c r="K89" t="str">
        <f t="shared" si="41"/>
        <v/>
      </c>
      <c r="L89" t="str">
        <f t="shared" si="42"/>
        <v/>
      </c>
      <c r="M89" t="str">
        <f t="shared" si="43"/>
        <v/>
      </c>
      <c r="N89" t="str">
        <f t="shared" si="44"/>
        <v/>
      </c>
      <c r="O89" t="str">
        <f t="shared" si="45"/>
        <v/>
      </c>
      <c r="P89" t="str">
        <f t="shared" si="46"/>
        <v/>
      </c>
      <c r="Q89" t="str">
        <f t="shared" si="47"/>
        <v/>
      </c>
      <c r="R89" t="str">
        <f t="shared" si="48"/>
        <v/>
      </c>
      <c r="S89" t="str">
        <f t="shared" si="49"/>
        <v/>
      </c>
      <c r="T89" t="str">
        <f t="shared" si="50"/>
        <v/>
      </c>
      <c r="U89" t="str">
        <f t="shared" si="51"/>
        <v/>
      </c>
    </row>
    <row r="90" spans="1:21" x14ac:dyDescent="0.35">
      <c r="A90">
        <v>0.60000049289552715</v>
      </c>
      <c r="B90" t="str">
        <f t="shared" si="32"/>
        <v/>
      </c>
      <c r="C90" t="str">
        <f t="shared" si="33"/>
        <v/>
      </c>
      <c r="D90">
        <f t="shared" si="34"/>
        <v>0.91700000000000004</v>
      </c>
      <c r="E90" t="str">
        <f t="shared" si="35"/>
        <v/>
      </c>
      <c r="F90" t="str">
        <f t="shared" si="36"/>
        <v/>
      </c>
      <c r="G90" t="str">
        <f t="shared" si="37"/>
        <v/>
      </c>
      <c r="H90" t="str">
        <f t="shared" si="38"/>
        <v/>
      </c>
      <c r="I90" t="str">
        <f t="shared" si="39"/>
        <v/>
      </c>
      <c r="J90" t="str">
        <f t="shared" si="40"/>
        <v/>
      </c>
      <c r="K90" t="str">
        <f t="shared" si="41"/>
        <v/>
      </c>
      <c r="L90" t="str">
        <f t="shared" si="42"/>
        <v/>
      </c>
      <c r="M90" t="str">
        <f t="shared" si="43"/>
        <v/>
      </c>
      <c r="N90" t="str">
        <f t="shared" si="44"/>
        <v/>
      </c>
      <c r="O90" t="str">
        <f t="shared" si="45"/>
        <v/>
      </c>
      <c r="P90" t="str">
        <f t="shared" si="46"/>
        <v/>
      </c>
      <c r="Q90" t="str">
        <f t="shared" si="47"/>
        <v/>
      </c>
      <c r="R90" t="str">
        <f t="shared" si="48"/>
        <v/>
      </c>
      <c r="S90" t="str">
        <f t="shared" si="49"/>
        <v/>
      </c>
      <c r="T90" t="str">
        <f t="shared" si="50"/>
        <v/>
      </c>
      <c r="U90" t="str">
        <f t="shared" si="51"/>
        <v/>
      </c>
    </row>
    <row r="91" spans="1:21" x14ac:dyDescent="0.35">
      <c r="A91">
        <v>0.64999981516417737</v>
      </c>
      <c r="B91" t="str">
        <f t="shared" si="32"/>
        <v/>
      </c>
      <c r="C91" t="str">
        <f t="shared" si="33"/>
        <v/>
      </c>
      <c r="D91" t="str">
        <f t="shared" si="34"/>
        <v/>
      </c>
      <c r="E91" t="str">
        <f t="shared" si="35"/>
        <v/>
      </c>
      <c r="F91" t="str">
        <f t="shared" si="36"/>
        <v/>
      </c>
      <c r="G91" t="str">
        <f t="shared" si="37"/>
        <v/>
      </c>
      <c r="H91" t="str">
        <f t="shared" si="38"/>
        <v/>
      </c>
      <c r="I91" t="str">
        <f t="shared" si="39"/>
        <v/>
      </c>
      <c r="J91" t="str">
        <f t="shared" si="40"/>
        <v/>
      </c>
      <c r="K91" t="str">
        <f t="shared" si="41"/>
        <v/>
      </c>
      <c r="L91" t="str">
        <f t="shared" si="42"/>
        <v/>
      </c>
      <c r="M91" t="str">
        <f t="shared" si="43"/>
        <v/>
      </c>
      <c r="N91">
        <f t="shared" si="44"/>
        <v>0.72899999999999998</v>
      </c>
      <c r="O91" t="str">
        <f t="shared" si="45"/>
        <v/>
      </c>
      <c r="P91">
        <f t="shared" si="46"/>
        <v>0.95799999999999996</v>
      </c>
      <c r="Q91" t="str">
        <f t="shared" si="47"/>
        <v/>
      </c>
      <c r="R91" t="str">
        <f t="shared" si="48"/>
        <v/>
      </c>
      <c r="S91" t="str">
        <f t="shared" si="49"/>
        <v/>
      </c>
      <c r="T91" t="str">
        <f t="shared" si="50"/>
        <v/>
      </c>
      <c r="U91" t="str">
        <f t="shared" si="51"/>
        <v/>
      </c>
    </row>
    <row r="92" spans="1:21" x14ac:dyDescent="0.35">
      <c r="A92">
        <v>0.70000036967164536</v>
      </c>
      <c r="B92" t="str">
        <f t="shared" si="32"/>
        <v/>
      </c>
      <c r="C92" t="str">
        <f t="shared" si="33"/>
        <v/>
      </c>
      <c r="D92" t="str">
        <f t="shared" si="34"/>
        <v/>
      </c>
      <c r="E92" t="str">
        <f t="shared" si="35"/>
        <v/>
      </c>
      <c r="F92" t="str">
        <f t="shared" si="36"/>
        <v/>
      </c>
      <c r="G92" t="str">
        <f t="shared" si="37"/>
        <v/>
      </c>
      <c r="H92" t="str">
        <f t="shared" si="38"/>
        <v/>
      </c>
      <c r="I92" t="str">
        <f t="shared" si="39"/>
        <v/>
      </c>
      <c r="J92" t="str">
        <f t="shared" si="40"/>
        <v/>
      </c>
      <c r="K92" t="str">
        <f t="shared" si="41"/>
        <v/>
      </c>
      <c r="L92" t="str">
        <f t="shared" si="42"/>
        <v/>
      </c>
      <c r="M92" t="str">
        <f t="shared" si="43"/>
        <v/>
      </c>
      <c r="N92" t="str">
        <f t="shared" si="44"/>
        <v/>
      </c>
      <c r="O92" t="str">
        <f t="shared" si="45"/>
        <v/>
      </c>
      <c r="P92" t="str">
        <f t="shared" si="46"/>
        <v/>
      </c>
      <c r="Q92" t="str">
        <f t="shared" si="47"/>
        <v/>
      </c>
      <c r="R92" t="str">
        <f t="shared" si="48"/>
        <v/>
      </c>
      <c r="S92" t="str">
        <f t="shared" si="49"/>
        <v/>
      </c>
      <c r="T92" t="str">
        <f t="shared" si="50"/>
        <v/>
      </c>
      <c r="U92" t="str">
        <f t="shared" si="51"/>
        <v/>
      </c>
    </row>
    <row r="93" spans="1:21" x14ac:dyDescent="0.35">
      <c r="A93">
        <v>0.75000092417911335</v>
      </c>
      <c r="B93" t="str">
        <f t="shared" si="32"/>
        <v/>
      </c>
      <c r="C93" t="str">
        <f t="shared" si="33"/>
        <v/>
      </c>
      <c r="D93" t="str">
        <f t="shared" si="34"/>
        <v/>
      </c>
      <c r="E93" t="str">
        <f t="shared" si="35"/>
        <v/>
      </c>
      <c r="F93" t="str">
        <f t="shared" si="36"/>
        <v/>
      </c>
      <c r="G93" t="str">
        <f t="shared" si="37"/>
        <v/>
      </c>
      <c r="H93" t="str">
        <f t="shared" si="38"/>
        <v/>
      </c>
      <c r="I93" t="str">
        <f t="shared" si="39"/>
        <v/>
      </c>
      <c r="J93" t="str">
        <f t="shared" si="40"/>
        <v/>
      </c>
      <c r="K93" t="str">
        <f t="shared" si="41"/>
        <v/>
      </c>
      <c r="L93" t="str">
        <f t="shared" si="42"/>
        <v/>
      </c>
      <c r="M93" t="str">
        <f t="shared" si="43"/>
        <v/>
      </c>
      <c r="N93" t="str">
        <f t="shared" si="44"/>
        <v/>
      </c>
      <c r="O93" t="str">
        <f t="shared" si="45"/>
        <v/>
      </c>
      <c r="P93" t="str">
        <f t="shared" si="46"/>
        <v/>
      </c>
      <c r="Q93" t="str">
        <f t="shared" si="47"/>
        <v/>
      </c>
      <c r="R93" t="str">
        <f t="shared" si="48"/>
        <v/>
      </c>
      <c r="S93" t="str">
        <f t="shared" si="49"/>
        <v/>
      </c>
      <c r="T93" t="str">
        <f t="shared" si="50"/>
        <v/>
      </c>
      <c r="U93" t="str">
        <f t="shared" si="51"/>
        <v/>
      </c>
    </row>
    <row r="94" spans="1:21" x14ac:dyDescent="0.35">
      <c r="A94">
        <v>0.80000024644776357</v>
      </c>
      <c r="B94" t="str">
        <f t="shared" si="32"/>
        <v/>
      </c>
      <c r="C94" t="str">
        <f t="shared" si="33"/>
        <v/>
      </c>
      <c r="D94" t="str">
        <f t="shared" si="34"/>
        <v/>
      </c>
      <c r="E94" t="str">
        <f t="shared" si="35"/>
        <v/>
      </c>
      <c r="F94" t="str">
        <f t="shared" si="36"/>
        <v/>
      </c>
      <c r="G94" t="str">
        <f t="shared" si="37"/>
        <v/>
      </c>
      <c r="H94" t="str">
        <f t="shared" si="38"/>
        <v/>
      </c>
      <c r="I94" t="str">
        <f t="shared" si="39"/>
        <v/>
      </c>
      <c r="J94" t="str">
        <f t="shared" si="40"/>
        <v/>
      </c>
      <c r="K94" t="str">
        <f t="shared" si="41"/>
        <v/>
      </c>
      <c r="L94" t="str">
        <f t="shared" si="42"/>
        <v/>
      </c>
      <c r="M94" t="str">
        <f t="shared" si="43"/>
        <v/>
      </c>
      <c r="N94" t="str">
        <f t="shared" si="44"/>
        <v/>
      </c>
      <c r="O94" t="str">
        <f t="shared" si="45"/>
        <v/>
      </c>
      <c r="P94" t="str">
        <f t="shared" si="46"/>
        <v/>
      </c>
      <c r="Q94" t="str">
        <f t="shared" si="47"/>
        <v/>
      </c>
      <c r="R94" t="str">
        <f t="shared" si="48"/>
        <v/>
      </c>
      <c r="S94" t="str">
        <f t="shared" si="49"/>
        <v/>
      </c>
      <c r="T94" t="str">
        <f t="shared" si="50"/>
        <v/>
      </c>
      <c r="U94" t="str">
        <f t="shared" si="51"/>
        <v/>
      </c>
    </row>
    <row r="95" spans="1:21" x14ac:dyDescent="0.35">
      <c r="A95">
        <v>0.85000080095523156</v>
      </c>
      <c r="B95" t="str">
        <f t="shared" si="32"/>
        <v/>
      </c>
      <c r="C95" t="str">
        <f t="shared" si="33"/>
        <v/>
      </c>
      <c r="D95" t="str">
        <f t="shared" si="34"/>
        <v/>
      </c>
      <c r="E95" t="str">
        <f t="shared" si="35"/>
        <v/>
      </c>
      <c r="F95" t="str">
        <f t="shared" si="36"/>
        <v/>
      </c>
      <c r="G95" t="str">
        <f t="shared" si="37"/>
        <v/>
      </c>
      <c r="H95" t="str">
        <f t="shared" si="38"/>
        <v/>
      </c>
      <c r="I95" t="str">
        <f t="shared" si="39"/>
        <v/>
      </c>
      <c r="J95" t="str">
        <f t="shared" si="40"/>
        <v/>
      </c>
      <c r="K95" t="str">
        <f t="shared" si="41"/>
        <v/>
      </c>
      <c r="L95" t="str">
        <f t="shared" si="42"/>
        <v/>
      </c>
      <c r="M95" t="str">
        <f t="shared" si="43"/>
        <v/>
      </c>
      <c r="N95" t="str">
        <f t="shared" si="44"/>
        <v/>
      </c>
      <c r="O95" t="str">
        <f t="shared" si="45"/>
        <v/>
      </c>
      <c r="P95" t="str">
        <f t="shared" si="46"/>
        <v/>
      </c>
      <c r="Q95" t="str">
        <f t="shared" si="47"/>
        <v/>
      </c>
      <c r="R95" t="str">
        <f t="shared" si="48"/>
        <v/>
      </c>
      <c r="S95" t="str">
        <f t="shared" si="49"/>
        <v/>
      </c>
      <c r="T95" t="str">
        <f t="shared" si="50"/>
        <v/>
      </c>
      <c r="U95" t="str">
        <f t="shared" si="51"/>
        <v/>
      </c>
    </row>
    <row r="96" spans="1:21" x14ac:dyDescent="0.35">
      <c r="A96">
        <v>0.9000001232238819</v>
      </c>
      <c r="B96" t="str">
        <f t="shared" si="32"/>
        <v/>
      </c>
      <c r="C96" t="str">
        <f t="shared" si="33"/>
        <v/>
      </c>
      <c r="D96" t="str">
        <f t="shared" si="34"/>
        <v/>
      </c>
      <c r="E96" t="str">
        <f t="shared" si="35"/>
        <v/>
      </c>
      <c r="F96" t="str">
        <f t="shared" si="36"/>
        <v/>
      </c>
      <c r="G96" t="str">
        <f t="shared" si="37"/>
        <v/>
      </c>
      <c r="H96" t="str">
        <f t="shared" si="38"/>
        <v/>
      </c>
      <c r="I96" t="str">
        <f t="shared" si="39"/>
        <v/>
      </c>
      <c r="J96" t="str">
        <f t="shared" si="40"/>
        <v/>
      </c>
      <c r="K96" t="str">
        <f t="shared" si="41"/>
        <v/>
      </c>
      <c r="L96" t="str">
        <f t="shared" si="42"/>
        <v/>
      </c>
      <c r="M96" t="str">
        <f t="shared" si="43"/>
        <v/>
      </c>
      <c r="N96" t="str">
        <f t="shared" si="44"/>
        <v/>
      </c>
      <c r="O96" t="str">
        <f t="shared" si="45"/>
        <v/>
      </c>
      <c r="P96" t="str">
        <f t="shared" si="46"/>
        <v/>
      </c>
      <c r="Q96" t="str">
        <f t="shared" si="47"/>
        <v/>
      </c>
      <c r="R96" t="str">
        <f t="shared" si="48"/>
        <v/>
      </c>
      <c r="S96" t="str">
        <f t="shared" si="49"/>
        <v/>
      </c>
      <c r="T96" t="str">
        <f t="shared" si="50"/>
        <v/>
      </c>
      <c r="U96" t="str">
        <f t="shared" si="51"/>
        <v/>
      </c>
    </row>
    <row r="97" spans="1:21" x14ac:dyDescent="0.35">
      <c r="A97">
        <v>0.95000067773134989</v>
      </c>
      <c r="B97" t="str">
        <f t="shared" si="32"/>
        <v/>
      </c>
      <c r="C97" t="str">
        <f t="shared" si="33"/>
        <v/>
      </c>
      <c r="D97" t="str">
        <f t="shared" si="34"/>
        <v/>
      </c>
      <c r="E97" t="str">
        <f t="shared" si="35"/>
        <v/>
      </c>
      <c r="F97" t="str">
        <f t="shared" si="36"/>
        <v/>
      </c>
      <c r="G97" t="str">
        <f t="shared" si="37"/>
        <v/>
      </c>
      <c r="H97" t="str">
        <f t="shared" si="38"/>
        <v/>
      </c>
      <c r="I97" t="str">
        <f t="shared" si="39"/>
        <v/>
      </c>
      <c r="J97" t="str">
        <f t="shared" si="40"/>
        <v/>
      </c>
      <c r="K97" t="str">
        <f t="shared" si="41"/>
        <v/>
      </c>
      <c r="L97" t="str">
        <f t="shared" si="42"/>
        <v/>
      </c>
      <c r="M97" t="str">
        <f t="shared" si="43"/>
        <v/>
      </c>
      <c r="N97" t="str">
        <f t="shared" si="44"/>
        <v/>
      </c>
      <c r="O97" t="str">
        <f t="shared" si="45"/>
        <v/>
      </c>
      <c r="P97" t="str">
        <f t="shared" si="46"/>
        <v/>
      </c>
      <c r="Q97" t="str">
        <f t="shared" si="47"/>
        <v/>
      </c>
      <c r="R97" t="str">
        <f t="shared" si="48"/>
        <v/>
      </c>
      <c r="S97" t="str">
        <f t="shared" si="49"/>
        <v/>
      </c>
      <c r="T97" t="str">
        <f t="shared" si="50"/>
        <v/>
      </c>
      <c r="U97" t="str">
        <f t="shared" si="51"/>
        <v/>
      </c>
    </row>
    <row r="98" spans="1:21" x14ac:dyDescent="0.35">
      <c r="A98">
        <v>1</v>
      </c>
      <c r="B98" t="str">
        <f t="shared" si="32"/>
        <v/>
      </c>
      <c r="C98">
        <f t="shared" si="33"/>
        <v>0.89900000000000002</v>
      </c>
      <c r="D98" t="str">
        <f t="shared" si="34"/>
        <v/>
      </c>
      <c r="E98" t="str">
        <f t="shared" si="35"/>
        <v/>
      </c>
      <c r="F98" t="str">
        <f t="shared" si="36"/>
        <v/>
      </c>
      <c r="G98" t="str">
        <f t="shared" si="37"/>
        <v/>
      </c>
      <c r="H98" t="str">
        <f t="shared" si="38"/>
        <v/>
      </c>
      <c r="I98" t="str">
        <f t="shared" si="39"/>
        <v/>
      </c>
      <c r="J98" t="str">
        <f t="shared" si="40"/>
        <v/>
      </c>
      <c r="K98" t="str">
        <f t="shared" si="41"/>
        <v/>
      </c>
      <c r="L98" t="str">
        <f t="shared" si="42"/>
        <v/>
      </c>
      <c r="M98" t="str">
        <f t="shared" si="43"/>
        <v/>
      </c>
      <c r="N98" t="str">
        <f t="shared" si="44"/>
        <v/>
      </c>
      <c r="O98" t="str">
        <f t="shared" si="45"/>
        <v/>
      </c>
      <c r="P98" t="str">
        <f t="shared" si="46"/>
        <v/>
      </c>
      <c r="Q98" t="str">
        <f t="shared" si="47"/>
        <v/>
      </c>
      <c r="R98" t="str">
        <f t="shared" si="48"/>
        <v/>
      </c>
      <c r="S98" t="str">
        <f t="shared" si="49"/>
        <v/>
      </c>
      <c r="T98" t="str">
        <f t="shared" si="50"/>
        <v/>
      </c>
      <c r="U98" t="str">
        <f t="shared" si="51"/>
        <v/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6E082-15FF-41DA-8DEA-F62A07CB960C}">
  <dimension ref="A1:F23"/>
  <sheetViews>
    <sheetView workbookViewId="0">
      <selection activeCell="C3" sqref="C3:C23"/>
    </sheetView>
  </sheetViews>
  <sheetFormatPr defaultRowHeight="14.5" x14ac:dyDescent="0.35"/>
  <sheetData>
    <row r="1" spans="1:6" x14ac:dyDescent="0.35">
      <c r="A1" t="s">
        <v>0</v>
      </c>
      <c r="B1">
        <v>497551.74902699998</v>
      </c>
      <c r="C1">
        <v>3817586.78706</v>
      </c>
      <c r="D1" t="s">
        <v>1</v>
      </c>
      <c r="E1">
        <v>497928.51644699997</v>
      </c>
      <c r="F1">
        <v>3818723.43933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</row>
    <row r="3" spans="1:6" x14ac:dyDescent="0.35">
      <c r="A3">
        <v>0</v>
      </c>
      <c r="B3">
        <v>0.35299999999999998</v>
      </c>
      <c r="C3">
        <v>0.28999999999999998</v>
      </c>
      <c r="D3">
        <v>0.25</v>
      </c>
    </row>
    <row r="4" spans="1:6" x14ac:dyDescent="0.35">
      <c r="A4">
        <v>57.021999999999998</v>
      </c>
      <c r="B4">
        <v>0.39300000000000002</v>
      </c>
      <c r="C4">
        <v>0.34100000000000003</v>
      </c>
      <c r="D4">
        <v>0.29299999999999998</v>
      </c>
    </row>
    <row r="5" spans="1:6" x14ac:dyDescent="0.35">
      <c r="A5">
        <v>114.045</v>
      </c>
      <c r="B5">
        <v>0.45400000000000001</v>
      </c>
      <c r="C5">
        <v>0.38600000000000001</v>
      </c>
      <c r="D5">
        <v>0.34100000000000003</v>
      </c>
    </row>
    <row r="6" spans="1:6" x14ac:dyDescent="0.35">
      <c r="A6">
        <v>171.06700000000001</v>
      </c>
      <c r="B6">
        <v>0.54800000000000004</v>
      </c>
      <c r="C6">
        <v>0.47799999999999998</v>
      </c>
      <c r="D6">
        <v>0.40600000000000003</v>
      </c>
    </row>
    <row r="7" spans="1:6" x14ac:dyDescent="0.35">
      <c r="A7">
        <v>228.089</v>
      </c>
      <c r="B7">
        <v>0.59799999999999998</v>
      </c>
      <c r="C7">
        <v>0.55100000000000005</v>
      </c>
      <c r="D7">
        <v>0.503</v>
      </c>
    </row>
    <row r="8" spans="1:6" x14ac:dyDescent="0.35">
      <c r="A8">
        <v>285.11200000000002</v>
      </c>
      <c r="B8">
        <v>0.626</v>
      </c>
      <c r="C8">
        <v>0.55400000000000005</v>
      </c>
      <c r="D8">
        <v>0.45300000000000001</v>
      </c>
    </row>
    <row r="9" spans="1:6" x14ac:dyDescent="0.35">
      <c r="A9">
        <v>342.13400000000001</v>
      </c>
      <c r="B9">
        <v>0.65200000000000002</v>
      </c>
      <c r="C9">
        <v>0.56799999999999995</v>
      </c>
      <c r="D9">
        <v>0.45300000000000001</v>
      </c>
    </row>
    <row r="10" spans="1:6" x14ac:dyDescent="0.35">
      <c r="A10">
        <v>399.15600000000001</v>
      </c>
      <c r="B10">
        <v>0.64900000000000002</v>
      </c>
      <c r="C10">
        <v>0.59299999999999997</v>
      </c>
      <c r="D10">
        <v>0.51500000000000001</v>
      </c>
    </row>
    <row r="11" spans="1:6" x14ac:dyDescent="0.35">
      <c r="A11">
        <v>456.17899999999997</v>
      </c>
      <c r="B11">
        <v>0.72499999999999998</v>
      </c>
      <c r="C11">
        <v>0.66900000000000004</v>
      </c>
      <c r="D11">
        <v>0.59699999999999998</v>
      </c>
    </row>
    <row r="12" spans="1:6" x14ac:dyDescent="0.35">
      <c r="A12">
        <v>513.20100000000002</v>
      </c>
      <c r="B12">
        <v>0.78200000000000003</v>
      </c>
      <c r="C12">
        <v>0.72599999999999998</v>
      </c>
      <c r="D12">
        <v>0.67100000000000004</v>
      </c>
    </row>
    <row r="13" spans="1:6" x14ac:dyDescent="0.35">
      <c r="A13">
        <v>570.22299999999996</v>
      </c>
      <c r="B13">
        <v>0.84899999999999998</v>
      </c>
      <c r="C13">
        <v>0.79500000000000004</v>
      </c>
      <c r="D13">
        <v>0.72499999999999998</v>
      </c>
    </row>
    <row r="14" spans="1:6" x14ac:dyDescent="0.35">
      <c r="A14">
        <v>627.24599999999998</v>
      </c>
      <c r="B14">
        <v>0.90700000000000003</v>
      </c>
      <c r="C14">
        <v>0.85899999999999999</v>
      </c>
      <c r="D14">
        <v>0.80900000000000005</v>
      </c>
    </row>
    <row r="15" spans="1:6" x14ac:dyDescent="0.35">
      <c r="A15">
        <v>684.26800000000003</v>
      </c>
      <c r="B15">
        <v>0.94099999999999995</v>
      </c>
      <c r="C15">
        <v>0.9</v>
      </c>
      <c r="D15">
        <v>0.83799999999999997</v>
      </c>
    </row>
    <row r="16" spans="1:6" x14ac:dyDescent="0.35">
      <c r="A16">
        <v>741.29</v>
      </c>
      <c r="B16">
        <v>0.94799999999999995</v>
      </c>
      <c r="C16">
        <v>0.93100000000000005</v>
      </c>
      <c r="D16">
        <v>0.88200000000000001</v>
      </c>
    </row>
    <row r="17" spans="1:4" x14ac:dyDescent="0.35">
      <c r="A17">
        <v>798.31299999999999</v>
      </c>
      <c r="B17">
        <v>0.95899999999999996</v>
      </c>
      <c r="C17">
        <v>0.92900000000000005</v>
      </c>
      <c r="D17">
        <v>0.90200000000000002</v>
      </c>
    </row>
    <row r="18" spans="1:4" x14ac:dyDescent="0.35">
      <c r="A18">
        <v>855.33500000000004</v>
      </c>
      <c r="B18">
        <v>0.95499999999999996</v>
      </c>
      <c r="C18">
        <v>0.91400000000000003</v>
      </c>
      <c r="D18">
        <v>0.86399999999999999</v>
      </c>
    </row>
    <row r="19" spans="1:4" x14ac:dyDescent="0.35">
      <c r="A19">
        <v>912.35699999999997</v>
      </c>
      <c r="B19">
        <v>0.92400000000000004</v>
      </c>
      <c r="C19">
        <v>0.85</v>
      </c>
      <c r="D19">
        <v>0.76800000000000002</v>
      </c>
    </row>
    <row r="20" spans="1:4" x14ac:dyDescent="0.35">
      <c r="A20">
        <v>969.38</v>
      </c>
      <c r="B20">
        <v>0.81899999999999995</v>
      </c>
      <c r="C20">
        <v>0.73599999999999999</v>
      </c>
      <c r="D20">
        <v>0.65900000000000003</v>
      </c>
    </row>
    <row r="21" spans="1:4" x14ac:dyDescent="0.35">
      <c r="A21">
        <v>1026.402</v>
      </c>
      <c r="B21">
        <v>0.72599999999999998</v>
      </c>
      <c r="C21">
        <v>0.63900000000000001</v>
      </c>
      <c r="D21">
        <v>0.54500000000000004</v>
      </c>
    </row>
    <row r="22" spans="1:4" x14ac:dyDescent="0.35">
      <c r="A22">
        <v>1083.424</v>
      </c>
      <c r="B22">
        <v>0.63100000000000001</v>
      </c>
      <c r="C22">
        <v>0.56499999999999995</v>
      </c>
      <c r="D22">
        <v>0.50800000000000001</v>
      </c>
    </row>
    <row r="23" spans="1:4" x14ac:dyDescent="0.35">
      <c r="A23">
        <v>1140.4469999999999</v>
      </c>
      <c r="B23">
        <v>0.53400000000000003</v>
      </c>
      <c r="C23">
        <v>0.48899999999999999</v>
      </c>
      <c r="D23">
        <v>0.439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958D3-8A76-460E-9463-0B6F4289BE28}">
  <dimension ref="A1:F23"/>
  <sheetViews>
    <sheetView workbookViewId="0">
      <selection activeCell="E2" sqref="E2:F23"/>
    </sheetView>
  </sheetViews>
  <sheetFormatPr defaultRowHeight="14.5" x14ac:dyDescent="0.35"/>
  <sheetData>
    <row r="1" spans="1:6" x14ac:dyDescent="0.35">
      <c r="A1" t="s">
        <v>0</v>
      </c>
      <c r="B1">
        <v>530936.44650700002</v>
      </c>
      <c r="C1">
        <v>3817735.7543899999</v>
      </c>
      <c r="D1" t="s">
        <v>1</v>
      </c>
      <c r="E1">
        <v>531898.47343100002</v>
      </c>
      <c r="F1">
        <v>3816362.5641399999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0.746</v>
      </c>
      <c r="C3">
        <v>0.52500000000000002</v>
      </c>
      <c r="D3">
        <v>0.29299999999999998</v>
      </c>
    </row>
    <row r="4" spans="1:6" x14ac:dyDescent="0.35">
      <c r="A4">
        <v>79.84</v>
      </c>
      <c r="B4">
        <v>0.79</v>
      </c>
      <c r="C4">
        <v>0.71099999999999997</v>
      </c>
      <c r="D4">
        <v>0.59599999999999997</v>
      </c>
      <c r="E4">
        <f>C4-C3</f>
        <v>0.18599999999999994</v>
      </c>
      <c r="F4">
        <f>E4/0.05</f>
        <v>3.7199999999999989</v>
      </c>
    </row>
    <row r="5" spans="1:6" x14ac:dyDescent="0.35">
      <c r="A5">
        <v>159.68100000000001</v>
      </c>
      <c r="B5">
        <v>0.79200000000000004</v>
      </c>
      <c r="C5">
        <v>0.72799999999999998</v>
      </c>
      <c r="D5">
        <v>0.68700000000000006</v>
      </c>
      <c r="E5">
        <f t="shared" ref="E5:E23" si="0">C5-C4</f>
        <v>1.7000000000000015E-2</v>
      </c>
      <c r="F5">
        <f t="shared" ref="F5:F23" si="1">E5/0.05</f>
        <v>0.3400000000000003</v>
      </c>
    </row>
    <row r="6" spans="1:6" x14ac:dyDescent="0.35">
      <c r="A6">
        <v>239.52099999999999</v>
      </c>
      <c r="B6">
        <v>0.96199999999999997</v>
      </c>
      <c r="C6">
        <v>0.83499999999999996</v>
      </c>
      <c r="D6">
        <v>0.71499999999999997</v>
      </c>
      <c r="E6">
        <f t="shared" si="0"/>
        <v>0.10699999999999998</v>
      </c>
      <c r="F6">
        <f t="shared" si="1"/>
        <v>2.1399999999999997</v>
      </c>
    </row>
    <row r="7" spans="1:6" x14ac:dyDescent="0.35">
      <c r="A7">
        <v>319.36099999999999</v>
      </c>
      <c r="B7">
        <v>0.995</v>
      </c>
      <c r="C7">
        <v>0.93200000000000005</v>
      </c>
      <c r="D7">
        <v>0.84399999999999997</v>
      </c>
      <c r="E7">
        <f t="shared" si="0"/>
        <v>9.7000000000000086E-2</v>
      </c>
      <c r="F7">
        <f t="shared" si="1"/>
        <v>1.9400000000000017</v>
      </c>
    </row>
    <row r="8" spans="1:6" x14ac:dyDescent="0.35">
      <c r="A8">
        <v>399.202</v>
      </c>
      <c r="B8">
        <v>0.98399999999999999</v>
      </c>
      <c r="C8">
        <v>0.879</v>
      </c>
      <c r="D8">
        <v>0.79600000000000004</v>
      </c>
      <c r="E8">
        <f t="shared" si="0"/>
        <v>-5.3000000000000047E-2</v>
      </c>
      <c r="F8">
        <f t="shared" si="1"/>
        <v>-1.0600000000000009</v>
      </c>
    </row>
    <row r="9" spans="1:6" x14ac:dyDescent="0.35">
      <c r="A9">
        <v>479.04199999999997</v>
      </c>
      <c r="B9">
        <v>0.85</v>
      </c>
      <c r="C9">
        <v>0.79500000000000004</v>
      </c>
      <c r="D9">
        <v>0.72399999999999998</v>
      </c>
      <c r="E9">
        <f t="shared" si="0"/>
        <v>-8.3999999999999964E-2</v>
      </c>
      <c r="F9">
        <f t="shared" si="1"/>
        <v>-1.6799999999999993</v>
      </c>
    </row>
    <row r="10" spans="1:6" x14ac:dyDescent="0.35">
      <c r="A10">
        <v>558.88300000000004</v>
      </c>
      <c r="B10">
        <v>0.80800000000000005</v>
      </c>
      <c r="C10">
        <v>0.70599999999999996</v>
      </c>
      <c r="D10">
        <v>0.52900000000000003</v>
      </c>
      <c r="E10">
        <f t="shared" si="0"/>
        <v>-8.9000000000000079E-2</v>
      </c>
      <c r="F10">
        <f t="shared" si="1"/>
        <v>-1.7800000000000016</v>
      </c>
    </row>
    <row r="11" spans="1:6" x14ac:dyDescent="0.35">
      <c r="A11">
        <v>638.72299999999996</v>
      </c>
      <c r="B11">
        <v>0.66900000000000004</v>
      </c>
      <c r="C11">
        <v>0.501</v>
      </c>
      <c r="D11">
        <v>0.40400000000000003</v>
      </c>
      <c r="E11">
        <f t="shared" si="0"/>
        <v>-0.20499999999999996</v>
      </c>
      <c r="F11">
        <f t="shared" si="1"/>
        <v>-4.0999999999999988</v>
      </c>
    </row>
    <row r="12" spans="1:6" x14ac:dyDescent="0.35">
      <c r="A12">
        <v>718.56299999999999</v>
      </c>
      <c r="B12">
        <v>0.443</v>
      </c>
      <c r="C12">
        <v>0.40400000000000003</v>
      </c>
      <c r="D12">
        <v>0.35099999999999998</v>
      </c>
      <c r="E12">
        <f t="shared" si="0"/>
        <v>-9.6999999999999975E-2</v>
      </c>
      <c r="F12">
        <f t="shared" si="1"/>
        <v>-1.9399999999999995</v>
      </c>
    </row>
    <row r="13" spans="1:6" x14ac:dyDescent="0.35">
      <c r="A13">
        <v>798.404</v>
      </c>
      <c r="B13">
        <v>0.45300000000000001</v>
      </c>
      <c r="C13">
        <v>0.40600000000000003</v>
      </c>
      <c r="D13">
        <v>0.34699999999999998</v>
      </c>
      <c r="E13">
        <f t="shared" si="0"/>
        <v>2.0000000000000018E-3</v>
      </c>
      <c r="F13">
        <f t="shared" si="1"/>
        <v>4.0000000000000036E-2</v>
      </c>
    </row>
    <row r="14" spans="1:6" x14ac:dyDescent="0.35">
      <c r="A14">
        <v>878.24400000000003</v>
      </c>
      <c r="B14">
        <v>0.46100000000000002</v>
      </c>
      <c r="C14">
        <v>0.41</v>
      </c>
      <c r="D14">
        <v>0.35599999999999998</v>
      </c>
      <c r="E14">
        <f t="shared" si="0"/>
        <v>3.999999999999948E-3</v>
      </c>
      <c r="F14">
        <f t="shared" si="1"/>
        <v>7.9999999999998961E-2</v>
      </c>
    </row>
    <row r="15" spans="1:6" x14ac:dyDescent="0.35">
      <c r="A15">
        <v>958.08399999999995</v>
      </c>
      <c r="B15">
        <v>0.46200000000000002</v>
      </c>
      <c r="C15">
        <v>0.40699999999999997</v>
      </c>
      <c r="D15">
        <v>0.34799999999999998</v>
      </c>
      <c r="E15">
        <f t="shared" si="0"/>
        <v>-3.0000000000000027E-3</v>
      </c>
      <c r="F15">
        <f t="shared" si="1"/>
        <v>-6.0000000000000053E-2</v>
      </c>
    </row>
    <row r="16" spans="1:6" x14ac:dyDescent="0.35">
      <c r="A16">
        <v>1037.925</v>
      </c>
      <c r="B16">
        <v>0.45700000000000002</v>
      </c>
      <c r="C16">
        <v>0.4</v>
      </c>
      <c r="D16">
        <v>0.35099999999999998</v>
      </c>
      <c r="E16">
        <f t="shared" si="0"/>
        <v>-6.9999999999999507E-3</v>
      </c>
      <c r="F16">
        <f t="shared" si="1"/>
        <v>-0.13999999999999901</v>
      </c>
    </row>
    <row r="17" spans="1:6" x14ac:dyDescent="0.35">
      <c r="A17">
        <v>1117.7650000000001</v>
      </c>
      <c r="B17">
        <v>0.495</v>
      </c>
      <c r="C17">
        <v>0.38200000000000001</v>
      </c>
      <c r="D17">
        <v>0.32900000000000001</v>
      </c>
      <c r="E17">
        <f t="shared" si="0"/>
        <v>-1.8000000000000016E-2</v>
      </c>
      <c r="F17">
        <f t="shared" si="1"/>
        <v>-0.36000000000000032</v>
      </c>
    </row>
    <row r="18" spans="1:6" x14ac:dyDescent="0.35">
      <c r="A18">
        <v>1197.605</v>
      </c>
      <c r="B18">
        <v>0.52400000000000002</v>
      </c>
      <c r="C18">
        <v>0.40300000000000002</v>
      </c>
      <c r="D18">
        <v>0.34300000000000003</v>
      </c>
      <c r="E18">
        <f t="shared" si="0"/>
        <v>2.1000000000000019E-2</v>
      </c>
      <c r="F18">
        <f t="shared" si="1"/>
        <v>0.42000000000000037</v>
      </c>
    </row>
    <row r="19" spans="1:6" x14ac:dyDescent="0.35">
      <c r="A19">
        <v>1277.4459999999999</v>
      </c>
      <c r="B19">
        <v>0.44700000000000001</v>
      </c>
      <c r="C19">
        <v>0.39400000000000002</v>
      </c>
      <c r="D19">
        <v>0.33200000000000002</v>
      </c>
      <c r="E19">
        <f t="shared" si="0"/>
        <v>-9.000000000000008E-3</v>
      </c>
      <c r="F19">
        <f t="shared" si="1"/>
        <v>-0.18000000000000016</v>
      </c>
    </row>
    <row r="20" spans="1:6" x14ac:dyDescent="0.35">
      <c r="A20">
        <v>1357.2860000000001</v>
      </c>
      <c r="B20">
        <v>0.47299999999999998</v>
      </c>
      <c r="C20">
        <v>0.41199999999999998</v>
      </c>
      <c r="D20">
        <v>0.35499999999999998</v>
      </c>
      <c r="E20">
        <f t="shared" si="0"/>
        <v>1.799999999999996E-2</v>
      </c>
      <c r="F20">
        <f t="shared" si="1"/>
        <v>0.35999999999999921</v>
      </c>
    </row>
    <row r="21" spans="1:6" x14ac:dyDescent="0.35">
      <c r="A21">
        <v>1437.127</v>
      </c>
      <c r="B21">
        <v>0.46400000000000002</v>
      </c>
      <c r="C21">
        <v>0.41499999999999998</v>
      </c>
      <c r="D21">
        <v>0.36399999999999999</v>
      </c>
      <c r="E21">
        <f t="shared" si="0"/>
        <v>3.0000000000000027E-3</v>
      </c>
      <c r="F21">
        <f t="shared" si="1"/>
        <v>6.0000000000000053E-2</v>
      </c>
    </row>
    <row r="22" spans="1:6" x14ac:dyDescent="0.35">
      <c r="A22">
        <v>1516.9670000000001</v>
      </c>
      <c r="B22">
        <v>0.48699999999999999</v>
      </c>
      <c r="C22">
        <v>0.436</v>
      </c>
      <c r="D22">
        <v>0.38</v>
      </c>
      <c r="E22">
        <f t="shared" si="0"/>
        <v>2.1000000000000019E-2</v>
      </c>
      <c r="F22">
        <f t="shared" si="1"/>
        <v>0.42000000000000037</v>
      </c>
    </row>
    <row r="23" spans="1:6" x14ac:dyDescent="0.35">
      <c r="A23">
        <v>1596.807</v>
      </c>
      <c r="B23">
        <v>0.48699999999999999</v>
      </c>
      <c r="C23">
        <v>0.436</v>
      </c>
      <c r="D23">
        <v>0.371</v>
      </c>
      <c r="E23">
        <f t="shared" si="0"/>
        <v>0</v>
      </c>
      <c r="F23">
        <f t="shared" si="1"/>
        <v>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4BEFC-D687-4B7E-8FA0-55F2FB429924}">
  <dimension ref="A1:F23"/>
  <sheetViews>
    <sheetView workbookViewId="0">
      <selection activeCell="F4" sqref="F4:F23"/>
    </sheetView>
  </sheetViews>
  <sheetFormatPr defaultRowHeight="14.5" x14ac:dyDescent="0.35"/>
  <sheetData>
    <row r="1" spans="1:6" x14ac:dyDescent="0.35">
      <c r="A1" t="s">
        <v>0</v>
      </c>
      <c r="B1">
        <v>531000.07892600005</v>
      </c>
      <c r="C1">
        <v>3817287.81391</v>
      </c>
      <c r="D1" t="s">
        <v>1</v>
      </c>
      <c r="E1">
        <v>531398.27763899998</v>
      </c>
      <c r="F1">
        <v>3817503.4497600002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0.82599999999999996</v>
      </c>
      <c r="C3">
        <v>0.73199999999999998</v>
      </c>
      <c r="D3">
        <v>0.67300000000000004</v>
      </c>
    </row>
    <row r="4" spans="1:6" x14ac:dyDescent="0.35">
      <c r="A4">
        <v>21.564</v>
      </c>
      <c r="B4">
        <v>0.876</v>
      </c>
      <c r="C4">
        <v>0.83899999999999997</v>
      </c>
      <c r="D4">
        <v>0.754</v>
      </c>
      <c r="E4">
        <f>C4-C3</f>
        <v>0.10699999999999998</v>
      </c>
      <c r="F4">
        <f>E4/0.05</f>
        <v>2.1399999999999997</v>
      </c>
    </row>
    <row r="5" spans="1:6" x14ac:dyDescent="0.35">
      <c r="A5">
        <v>43.127000000000002</v>
      </c>
      <c r="B5">
        <v>0.86799999999999999</v>
      </c>
      <c r="C5">
        <v>0.81499999999999995</v>
      </c>
      <c r="D5">
        <v>0.748</v>
      </c>
      <c r="E5">
        <f t="shared" ref="E5:E23" si="0">C5-C4</f>
        <v>-2.4000000000000021E-2</v>
      </c>
      <c r="F5">
        <f t="shared" ref="F5:F23" si="1">E5/0.05</f>
        <v>-0.48000000000000043</v>
      </c>
    </row>
    <row r="6" spans="1:6" x14ac:dyDescent="0.35">
      <c r="A6">
        <v>64.691000000000003</v>
      </c>
      <c r="B6">
        <v>0.86399999999999999</v>
      </c>
      <c r="C6">
        <v>0.83299999999999996</v>
      </c>
      <c r="D6">
        <v>0.77</v>
      </c>
      <c r="E6">
        <f t="shared" si="0"/>
        <v>1.8000000000000016E-2</v>
      </c>
      <c r="F6">
        <f t="shared" si="1"/>
        <v>0.36000000000000032</v>
      </c>
    </row>
    <row r="7" spans="1:6" x14ac:dyDescent="0.35">
      <c r="A7">
        <v>86.254999999999995</v>
      </c>
      <c r="B7">
        <v>0.874</v>
      </c>
      <c r="C7">
        <v>0.85899999999999999</v>
      </c>
      <c r="D7">
        <v>0.83</v>
      </c>
      <c r="E7">
        <f t="shared" si="0"/>
        <v>2.6000000000000023E-2</v>
      </c>
      <c r="F7">
        <f t="shared" si="1"/>
        <v>0.52000000000000046</v>
      </c>
    </row>
    <row r="8" spans="1:6" x14ac:dyDescent="0.35">
      <c r="A8">
        <v>107.818</v>
      </c>
      <c r="B8">
        <v>0.90300000000000002</v>
      </c>
      <c r="C8">
        <v>0.86499999999999999</v>
      </c>
      <c r="D8">
        <v>0.82099999999999995</v>
      </c>
      <c r="E8">
        <f t="shared" si="0"/>
        <v>6.0000000000000053E-3</v>
      </c>
      <c r="F8">
        <f t="shared" si="1"/>
        <v>0.12000000000000011</v>
      </c>
    </row>
    <row r="9" spans="1:6" x14ac:dyDescent="0.35">
      <c r="A9">
        <v>129.38200000000001</v>
      </c>
      <c r="B9">
        <v>0.93600000000000005</v>
      </c>
      <c r="C9">
        <v>0.89600000000000002</v>
      </c>
      <c r="D9">
        <v>0.82699999999999996</v>
      </c>
      <c r="E9">
        <f t="shared" si="0"/>
        <v>3.1000000000000028E-2</v>
      </c>
      <c r="F9">
        <f t="shared" si="1"/>
        <v>0.62000000000000055</v>
      </c>
    </row>
    <row r="10" spans="1:6" x14ac:dyDescent="0.35">
      <c r="A10">
        <v>150.946</v>
      </c>
      <c r="B10">
        <v>0.93899999999999995</v>
      </c>
      <c r="C10">
        <v>0.91900000000000004</v>
      </c>
      <c r="D10">
        <v>0.86899999999999999</v>
      </c>
      <c r="E10">
        <f t="shared" si="0"/>
        <v>2.300000000000002E-2</v>
      </c>
      <c r="F10">
        <f t="shared" si="1"/>
        <v>0.46000000000000041</v>
      </c>
    </row>
    <row r="11" spans="1:6" x14ac:dyDescent="0.35">
      <c r="A11">
        <v>172.50899999999999</v>
      </c>
      <c r="B11">
        <v>0.92600000000000005</v>
      </c>
      <c r="C11">
        <v>0.89500000000000002</v>
      </c>
      <c r="D11">
        <v>0.83899999999999997</v>
      </c>
      <c r="E11">
        <f t="shared" si="0"/>
        <v>-2.4000000000000021E-2</v>
      </c>
      <c r="F11">
        <f t="shared" si="1"/>
        <v>-0.48000000000000043</v>
      </c>
    </row>
    <row r="12" spans="1:6" x14ac:dyDescent="0.35">
      <c r="A12">
        <v>194.07300000000001</v>
      </c>
      <c r="B12">
        <v>0.96</v>
      </c>
      <c r="C12">
        <v>0.878</v>
      </c>
      <c r="D12">
        <v>0.83699999999999997</v>
      </c>
      <c r="E12">
        <f t="shared" si="0"/>
        <v>-1.7000000000000015E-2</v>
      </c>
      <c r="F12">
        <f t="shared" si="1"/>
        <v>-0.3400000000000003</v>
      </c>
    </row>
    <row r="13" spans="1:6" x14ac:dyDescent="0.35">
      <c r="A13">
        <v>215.637</v>
      </c>
      <c r="B13">
        <v>0.997</v>
      </c>
      <c r="C13">
        <v>0.95399999999999996</v>
      </c>
      <c r="D13">
        <v>0.86399999999999999</v>
      </c>
      <c r="E13">
        <f t="shared" si="0"/>
        <v>7.5999999999999956E-2</v>
      </c>
      <c r="F13">
        <f t="shared" si="1"/>
        <v>1.5199999999999991</v>
      </c>
    </row>
    <row r="14" spans="1:6" x14ac:dyDescent="0.35">
      <c r="A14">
        <v>237.2</v>
      </c>
      <c r="B14">
        <v>1</v>
      </c>
      <c r="C14">
        <v>0.98199999999999998</v>
      </c>
      <c r="D14">
        <v>0.93500000000000005</v>
      </c>
      <c r="E14">
        <f t="shared" si="0"/>
        <v>2.8000000000000025E-2</v>
      </c>
      <c r="F14">
        <f t="shared" si="1"/>
        <v>0.5600000000000005</v>
      </c>
    </row>
    <row r="15" spans="1:6" x14ac:dyDescent="0.35">
      <c r="A15">
        <v>258.76400000000001</v>
      </c>
      <c r="B15">
        <v>0.98599999999999999</v>
      </c>
      <c r="C15">
        <v>0.94899999999999995</v>
      </c>
      <c r="D15">
        <v>0.89500000000000002</v>
      </c>
      <c r="E15">
        <f t="shared" si="0"/>
        <v>-3.3000000000000029E-2</v>
      </c>
      <c r="F15">
        <f t="shared" si="1"/>
        <v>-0.66000000000000059</v>
      </c>
    </row>
    <row r="16" spans="1:6" x14ac:dyDescent="0.35">
      <c r="A16">
        <v>280.327</v>
      </c>
      <c r="B16">
        <v>0.92200000000000004</v>
      </c>
      <c r="C16">
        <v>0.86</v>
      </c>
      <c r="D16">
        <v>0.77600000000000002</v>
      </c>
      <c r="E16">
        <f t="shared" si="0"/>
        <v>-8.8999999999999968E-2</v>
      </c>
      <c r="F16">
        <f t="shared" si="1"/>
        <v>-1.7799999999999994</v>
      </c>
    </row>
    <row r="17" spans="1:6" x14ac:dyDescent="0.35">
      <c r="A17">
        <v>301.89100000000002</v>
      </c>
      <c r="B17">
        <v>0.83299999999999996</v>
      </c>
      <c r="C17">
        <v>0.76500000000000001</v>
      </c>
      <c r="D17">
        <v>0.67400000000000004</v>
      </c>
      <c r="E17">
        <f t="shared" si="0"/>
        <v>-9.4999999999999973E-2</v>
      </c>
      <c r="F17">
        <f t="shared" si="1"/>
        <v>-1.8999999999999995</v>
      </c>
    </row>
    <row r="18" spans="1:6" x14ac:dyDescent="0.35">
      <c r="A18">
        <v>323.45499999999998</v>
      </c>
      <c r="B18">
        <v>0.78200000000000003</v>
      </c>
      <c r="C18">
        <v>0.7</v>
      </c>
      <c r="D18">
        <v>0.59299999999999997</v>
      </c>
      <c r="E18">
        <f t="shared" si="0"/>
        <v>-6.5000000000000058E-2</v>
      </c>
      <c r="F18">
        <f t="shared" si="1"/>
        <v>-1.3000000000000012</v>
      </c>
    </row>
    <row r="19" spans="1:6" x14ac:dyDescent="0.35">
      <c r="A19">
        <v>345.01799999999997</v>
      </c>
      <c r="B19">
        <v>0.71899999999999997</v>
      </c>
      <c r="C19">
        <v>0.629</v>
      </c>
      <c r="D19">
        <v>0.52200000000000002</v>
      </c>
      <c r="E19">
        <f t="shared" si="0"/>
        <v>-7.0999999999999952E-2</v>
      </c>
      <c r="F19">
        <f t="shared" si="1"/>
        <v>-1.419999999999999</v>
      </c>
    </row>
    <row r="20" spans="1:6" x14ac:dyDescent="0.35">
      <c r="A20">
        <v>366.58199999999999</v>
      </c>
      <c r="B20">
        <v>0.63400000000000001</v>
      </c>
      <c r="C20">
        <v>0.52400000000000002</v>
      </c>
      <c r="D20">
        <v>0.42</v>
      </c>
      <c r="E20">
        <f t="shared" si="0"/>
        <v>-0.10499999999999998</v>
      </c>
      <c r="F20">
        <f t="shared" si="1"/>
        <v>-2.0999999999999996</v>
      </c>
    </row>
    <row r="21" spans="1:6" x14ac:dyDescent="0.35">
      <c r="A21">
        <v>388.14600000000002</v>
      </c>
      <c r="B21">
        <v>0.45600000000000002</v>
      </c>
      <c r="C21">
        <v>0.35799999999999998</v>
      </c>
      <c r="D21">
        <v>0.251</v>
      </c>
      <c r="E21">
        <f t="shared" si="0"/>
        <v>-0.16600000000000004</v>
      </c>
      <c r="F21">
        <f t="shared" si="1"/>
        <v>-3.3200000000000007</v>
      </c>
    </row>
    <row r="22" spans="1:6" x14ac:dyDescent="0.35">
      <c r="A22">
        <v>409.709</v>
      </c>
      <c r="B22">
        <v>0.28599999999999998</v>
      </c>
      <c r="C22">
        <v>0.19600000000000001</v>
      </c>
      <c r="D22">
        <v>8.4000000000000005E-2</v>
      </c>
      <c r="E22">
        <f t="shared" si="0"/>
        <v>-0.16199999999999998</v>
      </c>
      <c r="F22">
        <f t="shared" si="1"/>
        <v>-3.2399999999999993</v>
      </c>
    </row>
    <row r="23" spans="1:6" x14ac:dyDescent="0.35">
      <c r="A23">
        <v>431.27300000000002</v>
      </c>
      <c r="B23">
        <v>0.13500000000000001</v>
      </c>
      <c r="C23">
        <v>6.3E-2</v>
      </c>
      <c r="D23">
        <v>0.02</v>
      </c>
      <c r="E23">
        <f t="shared" si="0"/>
        <v>-0.13300000000000001</v>
      </c>
      <c r="F23">
        <f t="shared" si="1"/>
        <v>-2.66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A6A37-5477-4AB2-BBF0-BCFB53BCEFA5}">
  <dimension ref="A1:F23"/>
  <sheetViews>
    <sheetView workbookViewId="0">
      <selection activeCell="E2" sqref="E2:F23"/>
    </sheetView>
  </sheetViews>
  <sheetFormatPr defaultRowHeight="14.5" x14ac:dyDescent="0.35"/>
  <sheetData>
    <row r="1" spans="1:6" x14ac:dyDescent="0.35">
      <c r="A1" t="s">
        <v>0</v>
      </c>
      <c r="B1">
        <v>534482.531724</v>
      </c>
      <c r="C1">
        <v>3828006.6794400001</v>
      </c>
      <c r="D1" t="s">
        <v>1</v>
      </c>
      <c r="E1">
        <v>535591.03888899996</v>
      </c>
      <c r="F1">
        <v>3826826.3046900001</v>
      </c>
    </row>
    <row r="2" spans="1:6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</row>
    <row r="3" spans="1:6" x14ac:dyDescent="0.35">
      <c r="A3">
        <v>0</v>
      </c>
      <c r="B3">
        <v>0.36699999999999999</v>
      </c>
      <c r="C3">
        <v>0.28899999999999998</v>
      </c>
      <c r="D3">
        <v>0.20399999999999999</v>
      </c>
    </row>
    <row r="4" spans="1:6" x14ac:dyDescent="0.35">
      <c r="A4">
        <v>77.108999999999995</v>
      </c>
      <c r="B4">
        <v>0.35099999999999998</v>
      </c>
      <c r="C4">
        <v>0.27600000000000002</v>
      </c>
      <c r="D4">
        <v>0.218</v>
      </c>
      <c r="E4">
        <f>C4-C3</f>
        <v>-1.2999999999999956E-2</v>
      </c>
      <c r="F4">
        <f>E4/0.05</f>
        <v>-0.25999999999999912</v>
      </c>
    </row>
    <row r="5" spans="1:6" x14ac:dyDescent="0.35">
      <c r="A5">
        <v>154.21700000000001</v>
      </c>
      <c r="B5">
        <v>0.31900000000000001</v>
      </c>
      <c r="C5">
        <v>0.26</v>
      </c>
      <c r="D5">
        <v>0.217</v>
      </c>
      <c r="E5">
        <f t="shared" ref="E5:E23" si="0">C5-C4</f>
        <v>-1.6000000000000014E-2</v>
      </c>
      <c r="F5">
        <f t="shared" ref="F5:F23" si="1">E5/0.05</f>
        <v>-0.32000000000000028</v>
      </c>
    </row>
    <row r="6" spans="1:6" x14ac:dyDescent="0.35">
      <c r="A6">
        <v>231.32599999999999</v>
      </c>
      <c r="B6">
        <v>0.34300000000000003</v>
      </c>
      <c r="C6">
        <v>0.29699999999999999</v>
      </c>
      <c r="D6">
        <v>0.249</v>
      </c>
      <c r="E6">
        <f t="shared" si="0"/>
        <v>3.6999999999999977E-2</v>
      </c>
      <c r="F6">
        <f t="shared" si="1"/>
        <v>0.73999999999999955</v>
      </c>
    </row>
    <row r="7" spans="1:6" x14ac:dyDescent="0.35">
      <c r="A7">
        <v>308.435</v>
      </c>
      <c r="B7">
        <v>0.433</v>
      </c>
      <c r="C7">
        <v>0.33600000000000002</v>
      </c>
      <c r="D7">
        <v>0.27400000000000002</v>
      </c>
      <c r="E7">
        <f t="shared" si="0"/>
        <v>3.9000000000000035E-2</v>
      </c>
      <c r="F7">
        <f t="shared" si="1"/>
        <v>0.78000000000000069</v>
      </c>
    </row>
    <row r="8" spans="1:6" x14ac:dyDescent="0.35">
      <c r="A8">
        <v>385.54300000000001</v>
      </c>
      <c r="B8">
        <v>0.81299999999999994</v>
      </c>
      <c r="C8">
        <v>0.59199999999999997</v>
      </c>
      <c r="D8">
        <v>0.375</v>
      </c>
      <c r="E8">
        <f t="shared" si="0"/>
        <v>0.25599999999999995</v>
      </c>
      <c r="F8">
        <f t="shared" si="1"/>
        <v>5.1199999999999983</v>
      </c>
    </row>
    <row r="9" spans="1:6" x14ac:dyDescent="0.35">
      <c r="A9">
        <v>462.65199999999999</v>
      </c>
      <c r="B9">
        <v>1</v>
      </c>
      <c r="C9">
        <v>0.92700000000000005</v>
      </c>
      <c r="D9">
        <v>0.76900000000000002</v>
      </c>
      <c r="E9">
        <f t="shared" si="0"/>
        <v>0.33500000000000008</v>
      </c>
      <c r="F9">
        <f t="shared" si="1"/>
        <v>6.7000000000000011</v>
      </c>
    </row>
    <row r="10" spans="1:6" x14ac:dyDescent="0.35">
      <c r="A10">
        <v>539.76099999999997</v>
      </c>
      <c r="B10">
        <v>0.95399999999999996</v>
      </c>
      <c r="C10">
        <v>0.81599999999999995</v>
      </c>
      <c r="D10">
        <v>0.66500000000000004</v>
      </c>
      <c r="E10">
        <f t="shared" si="0"/>
        <v>-0.1110000000000001</v>
      </c>
      <c r="F10">
        <f t="shared" si="1"/>
        <v>-2.220000000000002</v>
      </c>
    </row>
    <row r="11" spans="1:6" x14ac:dyDescent="0.35">
      <c r="A11">
        <v>616.86900000000003</v>
      </c>
      <c r="B11">
        <v>0.875</v>
      </c>
      <c r="C11">
        <v>0.66200000000000003</v>
      </c>
      <c r="D11">
        <v>0.56899999999999995</v>
      </c>
      <c r="E11">
        <f t="shared" si="0"/>
        <v>-0.15399999999999991</v>
      </c>
      <c r="F11">
        <f t="shared" si="1"/>
        <v>-3.0799999999999983</v>
      </c>
    </row>
    <row r="12" spans="1:6" x14ac:dyDescent="0.35">
      <c r="A12">
        <v>693.97799999999995</v>
      </c>
      <c r="B12">
        <v>0.73</v>
      </c>
      <c r="C12">
        <v>0.63100000000000001</v>
      </c>
      <c r="D12">
        <v>0.56000000000000005</v>
      </c>
      <c r="E12">
        <f t="shared" si="0"/>
        <v>-3.1000000000000028E-2</v>
      </c>
      <c r="F12">
        <f t="shared" si="1"/>
        <v>-0.62000000000000055</v>
      </c>
    </row>
    <row r="13" spans="1:6" x14ac:dyDescent="0.35">
      <c r="A13">
        <v>771.08600000000001</v>
      </c>
      <c r="B13">
        <v>0.78900000000000003</v>
      </c>
      <c r="C13">
        <v>0.72499999999999998</v>
      </c>
      <c r="D13">
        <v>0.65200000000000002</v>
      </c>
      <c r="E13">
        <f t="shared" si="0"/>
        <v>9.3999999999999972E-2</v>
      </c>
      <c r="F13">
        <f t="shared" si="1"/>
        <v>1.8799999999999994</v>
      </c>
    </row>
    <row r="14" spans="1:6" x14ac:dyDescent="0.35">
      <c r="A14">
        <v>848.19500000000005</v>
      </c>
      <c r="B14">
        <v>0.78</v>
      </c>
      <c r="C14">
        <v>0.72099999999999997</v>
      </c>
      <c r="D14">
        <v>0.64700000000000002</v>
      </c>
      <c r="E14">
        <f t="shared" si="0"/>
        <v>-4.0000000000000036E-3</v>
      </c>
      <c r="F14">
        <f t="shared" si="1"/>
        <v>-8.0000000000000071E-2</v>
      </c>
    </row>
    <row r="15" spans="1:6" x14ac:dyDescent="0.35">
      <c r="A15">
        <v>925.30399999999997</v>
      </c>
      <c r="B15">
        <v>0.745</v>
      </c>
      <c r="C15">
        <v>0.64800000000000002</v>
      </c>
      <c r="D15">
        <v>0.54500000000000004</v>
      </c>
      <c r="E15">
        <f t="shared" si="0"/>
        <v>-7.2999999999999954E-2</v>
      </c>
      <c r="F15">
        <f t="shared" si="1"/>
        <v>-1.4599999999999991</v>
      </c>
    </row>
    <row r="16" spans="1:6" x14ac:dyDescent="0.35">
      <c r="A16">
        <v>1002.412</v>
      </c>
      <c r="B16">
        <v>0.70399999999999996</v>
      </c>
      <c r="C16">
        <v>0.59399999999999997</v>
      </c>
      <c r="D16">
        <v>0.50600000000000001</v>
      </c>
      <c r="E16">
        <f t="shared" si="0"/>
        <v>-5.4000000000000048E-2</v>
      </c>
      <c r="F16">
        <f t="shared" si="1"/>
        <v>-1.080000000000001</v>
      </c>
    </row>
    <row r="17" spans="1:6" x14ac:dyDescent="0.35">
      <c r="A17">
        <v>1079.521</v>
      </c>
      <c r="B17">
        <v>0.7</v>
      </c>
      <c r="C17">
        <v>0.63700000000000001</v>
      </c>
      <c r="D17">
        <v>0.53</v>
      </c>
      <c r="E17">
        <f t="shared" si="0"/>
        <v>4.3000000000000038E-2</v>
      </c>
      <c r="F17">
        <f t="shared" si="1"/>
        <v>0.86000000000000076</v>
      </c>
    </row>
    <row r="18" spans="1:6" x14ac:dyDescent="0.35">
      <c r="A18">
        <v>1156.6300000000001</v>
      </c>
      <c r="B18">
        <v>0.71099999999999997</v>
      </c>
      <c r="C18">
        <v>0.64400000000000002</v>
      </c>
      <c r="D18">
        <v>0.52500000000000002</v>
      </c>
      <c r="E18">
        <f t="shared" si="0"/>
        <v>7.0000000000000062E-3</v>
      </c>
      <c r="F18">
        <f t="shared" si="1"/>
        <v>0.14000000000000012</v>
      </c>
    </row>
    <row r="19" spans="1:6" x14ac:dyDescent="0.35">
      <c r="A19">
        <v>1233.7380000000001</v>
      </c>
      <c r="B19">
        <v>0.73399999999999999</v>
      </c>
      <c r="C19">
        <v>0.61299999999999999</v>
      </c>
      <c r="D19">
        <v>0.498</v>
      </c>
      <c r="E19">
        <f t="shared" si="0"/>
        <v>-3.1000000000000028E-2</v>
      </c>
      <c r="F19">
        <f t="shared" si="1"/>
        <v>-0.62000000000000055</v>
      </c>
    </row>
    <row r="20" spans="1:6" x14ac:dyDescent="0.35">
      <c r="A20">
        <v>1310.847</v>
      </c>
      <c r="B20">
        <v>0.56799999999999995</v>
      </c>
      <c r="C20">
        <v>0.46800000000000003</v>
      </c>
      <c r="D20">
        <v>0.38400000000000001</v>
      </c>
      <c r="E20">
        <f t="shared" si="0"/>
        <v>-0.14499999999999996</v>
      </c>
      <c r="F20">
        <f t="shared" si="1"/>
        <v>-2.899999999999999</v>
      </c>
    </row>
    <row r="21" spans="1:6" x14ac:dyDescent="0.35">
      <c r="A21">
        <v>1387.9559999999999</v>
      </c>
      <c r="B21">
        <v>0.51200000000000001</v>
      </c>
      <c r="C21">
        <v>0.45900000000000002</v>
      </c>
      <c r="D21">
        <v>0.39400000000000002</v>
      </c>
      <c r="E21">
        <f t="shared" si="0"/>
        <v>-9.000000000000008E-3</v>
      </c>
      <c r="F21">
        <f t="shared" si="1"/>
        <v>-0.18000000000000016</v>
      </c>
    </row>
    <row r="22" spans="1:6" x14ac:dyDescent="0.35">
      <c r="A22">
        <v>1465.0640000000001</v>
      </c>
      <c r="B22">
        <v>0.53800000000000003</v>
      </c>
      <c r="C22">
        <v>0.46899999999999997</v>
      </c>
      <c r="D22">
        <v>0.432</v>
      </c>
      <c r="E22">
        <f t="shared" si="0"/>
        <v>9.9999999999999534E-3</v>
      </c>
      <c r="F22">
        <f t="shared" si="1"/>
        <v>0.19999999999999907</v>
      </c>
    </row>
    <row r="23" spans="1:6" x14ac:dyDescent="0.35">
      <c r="A23">
        <v>1542.173</v>
      </c>
      <c r="B23">
        <v>0.495</v>
      </c>
      <c r="C23">
        <v>0.47299999999999998</v>
      </c>
      <c r="D23">
        <v>0.44500000000000001</v>
      </c>
      <c r="E23">
        <f t="shared" si="0"/>
        <v>4.0000000000000036E-3</v>
      </c>
      <c r="F23">
        <f t="shared" si="1"/>
        <v>8.0000000000000071E-2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7BE6-88B7-4E4D-9C0C-FD7D1E188BC0}">
  <dimension ref="A1:G23"/>
  <sheetViews>
    <sheetView workbookViewId="0">
      <selection activeCell="F4" sqref="F4:F23"/>
    </sheetView>
  </sheetViews>
  <sheetFormatPr defaultRowHeight="14.5" x14ac:dyDescent="0.35"/>
  <sheetData>
    <row r="1" spans="1:7" x14ac:dyDescent="0.35">
      <c r="A1" t="s">
        <v>0</v>
      </c>
      <c r="B1">
        <v>534761.11595699994</v>
      </c>
      <c r="C1">
        <v>3827465.3319700002</v>
      </c>
      <c r="D1" t="s">
        <v>1</v>
      </c>
      <c r="E1">
        <v>535067.37177800003</v>
      </c>
      <c r="F1">
        <v>3827693.5355500001</v>
      </c>
    </row>
    <row r="2" spans="1:7" x14ac:dyDescent="0.35">
      <c r="A2" t="s">
        <v>2</v>
      </c>
      <c r="B2" t="s">
        <v>3</v>
      </c>
      <c r="C2" t="s">
        <v>4</v>
      </c>
      <c r="D2" t="s">
        <v>5</v>
      </c>
      <c r="E2" t="s">
        <v>7</v>
      </c>
      <c r="F2" t="s">
        <v>8</v>
      </c>
      <c r="G2" t="s">
        <v>9</v>
      </c>
    </row>
    <row r="3" spans="1:7" x14ac:dyDescent="0.35">
      <c r="A3">
        <v>0</v>
      </c>
      <c r="B3">
        <v>0.72</v>
      </c>
      <c r="C3">
        <v>0.68899999999999995</v>
      </c>
      <c r="D3">
        <v>0.65300000000000002</v>
      </c>
      <c r="G3">
        <f>SKEW(C3:C23)</f>
        <v>-1.7098015331925331</v>
      </c>
    </row>
    <row r="4" spans="1:7" x14ac:dyDescent="0.35">
      <c r="A4">
        <v>18.187000000000001</v>
      </c>
      <c r="B4">
        <v>0.83699999999999997</v>
      </c>
      <c r="C4">
        <v>0.754</v>
      </c>
      <c r="D4">
        <v>0.70499999999999996</v>
      </c>
      <c r="E4">
        <f>C4-C3</f>
        <v>6.5000000000000058E-2</v>
      </c>
      <c r="F4">
        <f>E4/0.05</f>
        <v>1.3000000000000012</v>
      </c>
    </row>
    <row r="5" spans="1:7" x14ac:dyDescent="0.35">
      <c r="A5">
        <v>36.374000000000002</v>
      </c>
      <c r="B5">
        <v>0.92600000000000005</v>
      </c>
      <c r="C5">
        <v>0.84299999999999997</v>
      </c>
      <c r="D5">
        <v>0.75700000000000001</v>
      </c>
      <c r="E5">
        <f t="shared" ref="E5:E23" si="0">C5-C4</f>
        <v>8.8999999999999968E-2</v>
      </c>
      <c r="F5">
        <f t="shared" ref="F5:F23" si="1">E5/0.05</f>
        <v>1.7799999999999994</v>
      </c>
    </row>
    <row r="6" spans="1:7" x14ac:dyDescent="0.35">
      <c r="A6">
        <v>54.561</v>
      </c>
      <c r="B6">
        <v>0.94199999999999995</v>
      </c>
      <c r="C6">
        <v>0.90100000000000002</v>
      </c>
      <c r="D6">
        <v>0.79100000000000004</v>
      </c>
      <c r="E6">
        <f t="shared" si="0"/>
        <v>5.8000000000000052E-2</v>
      </c>
      <c r="F6">
        <f t="shared" si="1"/>
        <v>1.160000000000001</v>
      </c>
    </row>
    <row r="7" spans="1:7" x14ac:dyDescent="0.35">
      <c r="A7">
        <v>72.748000000000005</v>
      </c>
      <c r="B7">
        <v>0.95099999999999996</v>
      </c>
      <c r="C7">
        <v>0.91500000000000004</v>
      </c>
      <c r="D7">
        <v>0.84</v>
      </c>
      <c r="E7">
        <f t="shared" si="0"/>
        <v>1.4000000000000012E-2</v>
      </c>
      <c r="F7">
        <f t="shared" si="1"/>
        <v>0.28000000000000025</v>
      </c>
    </row>
    <row r="8" spans="1:7" x14ac:dyDescent="0.35">
      <c r="A8">
        <v>90.935000000000002</v>
      </c>
      <c r="B8">
        <v>0.95099999999999996</v>
      </c>
      <c r="C8">
        <v>0.90800000000000003</v>
      </c>
      <c r="D8">
        <v>0.87</v>
      </c>
      <c r="E8">
        <f t="shared" si="0"/>
        <v>-7.0000000000000062E-3</v>
      </c>
      <c r="F8">
        <f t="shared" si="1"/>
        <v>-0.14000000000000012</v>
      </c>
    </row>
    <row r="9" spans="1:7" x14ac:dyDescent="0.35">
      <c r="A9">
        <v>109.122</v>
      </c>
      <c r="B9">
        <v>0.94699999999999995</v>
      </c>
      <c r="C9">
        <v>0.89700000000000002</v>
      </c>
      <c r="D9">
        <v>0.84499999999999997</v>
      </c>
      <c r="E9">
        <f t="shared" si="0"/>
        <v>-1.100000000000001E-2</v>
      </c>
      <c r="F9">
        <f t="shared" si="1"/>
        <v>-0.2200000000000002</v>
      </c>
    </row>
    <row r="10" spans="1:7" x14ac:dyDescent="0.35">
      <c r="A10">
        <v>127.31</v>
      </c>
      <c r="B10">
        <v>0.94199999999999995</v>
      </c>
      <c r="C10">
        <v>0.874</v>
      </c>
      <c r="D10">
        <v>0.81699999999999995</v>
      </c>
      <c r="E10">
        <f t="shared" si="0"/>
        <v>-2.300000000000002E-2</v>
      </c>
      <c r="F10">
        <f t="shared" si="1"/>
        <v>-0.46000000000000041</v>
      </c>
    </row>
    <row r="11" spans="1:7" x14ac:dyDescent="0.35">
      <c r="A11">
        <v>145.49700000000001</v>
      </c>
      <c r="B11">
        <v>0.88500000000000001</v>
      </c>
      <c r="C11">
        <v>0.82599999999999996</v>
      </c>
      <c r="D11">
        <v>0.74299999999999999</v>
      </c>
      <c r="E11">
        <f t="shared" si="0"/>
        <v>-4.8000000000000043E-2</v>
      </c>
      <c r="F11">
        <f t="shared" si="1"/>
        <v>-0.96000000000000085</v>
      </c>
    </row>
    <row r="12" spans="1:7" x14ac:dyDescent="0.35">
      <c r="A12">
        <v>163.684</v>
      </c>
      <c r="B12">
        <v>0.82799999999999996</v>
      </c>
      <c r="C12">
        <v>0.77400000000000002</v>
      </c>
      <c r="D12">
        <v>0.68</v>
      </c>
      <c r="E12">
        <f t="shared" si="0"/>
        <v>-5.1999999999999935E-2</v>
      </c>
      <c r="F12">
        <f t="shared" si="1"/>
        <v>-1.0399999999999987</v>
      </c>
    </row>
    <row r="13" spans="1:7" x14ac:dyDescent="0.35">
      <c r="A13">
        <v>181.87100000000001</v>
      </c>
      <c r="B13">
        <v>0.81799999999999995</v>
      </c>
      <c r="C13">
        <v>0.71799999999999997</v>
      </c>
      <c r="D13">
        <v>0.63700000000000001</v>
      </c>
      <c r="E13">
        <f t="shared" si="0"/>
        <v>-5.600000000000005E-2</v>
      </c>
      <c r="F13">
        <f t="shared" si="1"/>
        <v>-1.120000000000001</v>
      </c>
    </row>
    <row r="14" spans="1:7" x14ac:dyDescent="0.35">
      <c r="A14">
        <v>200.05799999999999</v>
      </c>
      <c r="B14">
        <v>0.83499999999999996</v>
      </c>
      <c r="C14">
        <v>0.72</v>
      </c>
      <c r="D14">
        <v>0.625</v>
      </c>
      <c r="E14">
        <f t="shared" si="0"/>
        <v>2.0000000000000018E-3</v>
      </c>
      <c r="F14">
        <f t="shared" si="1"/>
        <v>4.0000000000000036E-2</v>
      </c>
    </row>
    <row r="15" spans="1:7" x14ac:dyDescent="0.35">
      <c r="A15">
        <v>218.245</v>
      </c>
      <c r="B15">
        <v>0.86</v>
      </c>
      <c r="C15">
        <v>0.76500000000000001</v>
      </c>
      <c r="D15">
        <v>0.65</v>
      </c>
      <c r="E15">
        <f t="shared" si="0"/>
        <v>4.500000000000004E-2</v>
      </c>
      <c r="F15">
        <f t="shared" si="1"/>
        <v>0.9000000000000008</v>
      </c>
    </row>
    <row r="16" spans="1:7" x14ac:dyDescent="0.35">
      <c r="A16">
        <v>236.43199999999999</v>
      </c>
      <c r="B16">
        <v>0.85399999999999998</v>
      </c>
      <c r="C16">
        <v>0.76300000000000001</v>
      </c>
      <c r="D16">
        <v>0.72</v>
      </c>
      <c r="E16">
        <f t="shared" si="0"/>
        <v>-2.0000000000000018E-3</v>
      </c>
      <c r="F16">
        <f t="shared" si="1"/>
        <v>-4.0000000000000036E-2</v>
      </c>
    </row>
    <row r="17" spans="1:6" x14ac:dyDescent="0.35">
      <c r="A17">
        <v>254.619</v>
      </c>
      <c r="B17">
        <v>0.77200000000000002</v>
      </c>
      <c r="C17">
        <v>0.72699999999999998</v>
      </c>
      <c r="D17">
        <v>0.68899999999999995</v>
      </c>
      <c r="E17">
        <f t="shared" si="0"/>
        <v>-3.6000000000000032E-2</v>
      </c>
      <c r="F17">
        <f t="shared" si="1"/>
        <v>-0.72000000000000064</v>
      </c>
    </row>
    <row r="18" spans="1:6" x14ac:dyDescent="0.35">
      <c r="A18">
        <v>272.80599999999998</v>
      </c>
      <c r="B18">
        <v>0.76300000000000001</v>
      </c>
      <c r="C18">
        <v>0.71599999999999997</v>
      </c>
      <c r="D18">
        <v>0.63900000000000001</v>
      </c>
      <c r="E18">
        <f t="shared" si="0"/>
        <v>-1.100000000000001E-2</v>
      </c>
      <c r="F18">
        <f t="shared" si="1"/>
        <v>-0.2200000000000002</v>
      </c>
    </row>
    <row r="19" spans="1:6" x14ac:dyDescent="0.35">
      <c r="A19">
        <v>290.99299999999999</v>
      </c>
      <c r="B19">
        <v>0.76400000000000001</v>
      </c>
      <c r="C19">
        <v>0.69199999999999995</v>
      </c>
      <c r="D19">
        <v>0.54300000000000004</v>
      </c>
      <c r="E19">
        <f t="shared" si="0"/>
        <v>-2.4000000000000021E-2</v>
      </c>
      <c r="F19">
        <f t="shared" si="1"/>
        <v>-0.48000000000000043</v>
      </c>
    </row>
    <row r="20" spans="1:6" x14ac:dyDescent="0.35">
      <c r="A20">
        <v>309.18</v>
      </c>
      <c r="B20">
        <v>0.72499999999999998</v>
      </c>
      <c r="C20">
        <v>0.629</v>
      </c>
      <c r="D20">
        <v>0.48599999999999999</v>
      </c>
      <c r="E20">
        <f t="shared" si="0"/>
        <v>-6.2999999999999945E-2</v>
      </c>
      <c r="F20">
        <f t="shared" si="1"/>
        <v>-1.2599999999999989</v>
      </c>
    </row>
    <row r="21" spans="1:6" x14ac:dyDescent="0.35">
      <c r="A21">
        <v>327.36700000000002</v>
      </c>
      <c r="B21">
        <v>0.64800000000000002</v>
      </c>
      <c r="C21">
        <v>0.51100000000000001</v>
      </c>
      <c r="D21">
        <v>0.27400000000000002</v>
      </c>
      <c r="E21">
        <f t="shared" si="0"/>
        <v>-0.11799999999999999</v>
      </c>
      <c r="F21">
        <f t="shared" si="1"/>
        <v>-2.36</v>
      </c>
    </row>
    <row r="22" spans="1:6" x14ac:dyDescent="0.35">
      <c r="A22">
        <v>345.55500000000001</v>
      </c>
      <c r="B22">
        <v>0.501</v>
      </c>
      <c r="C22">
        <v>0.32700000000000001</v>
      </c>
      <c r="D22">
        <v>0.13800000000000001</v>
      </c>
      <c r="E22">
        <f t="shared" si="0"/>
        <v>-0.184</v>
      </c>
      <c r="F22">
        <f t="shared" si="1"/>
        <v>-3.6799999999999997</v>
      </c>
    </row>
    <row r="23" spans="1:6" x14ac:dyDescent="0.35">
      <c r="A23">
        <v>363.74200000000002</v>
      </c>
      <c r="B23">
        <v>0.30299999999999999</v>
      </c>
      <c r="C23">
        <v>0.16700000000000001</v>
      </c>
      <c r="D23">
        <v>7.8E-2</v>
      </c>
      <c r="E23">
        <f t="shared" si="0"/>
        <v>-0.16</v>
      </c>
      <c r="F23">
        <f t="shared" si="1"/>
        <v>-3.1999999999999997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5D7A9-03EA-4E0F-BD52-32ACF841B470}">
  <dimension ref="A1:H23"/>
  <sheetViews>
    <sheetView workbookViewId="0">
      <selection activeCell="F26" sqref="F26"/>
    </sheetView>
  </sheetViews>
  <sheetFormatPr defaultRowHeight="14.5" x14ac:dyDescent="0.35"/>
  <sheetData>
    <row r="1" spans="1:8" x14ac:dyDescent="0.35">
      <c r="A1" t="s">
        <v>0</v>
      </c>
      <c r="C1">
        <v>500281.52524400002</v>
      </c>
      <c r="D1">
        <v>3815108.3467399999</v>
      </c>
      <c r="E1" t="s">
        <v>1</v>
      </c>
      <c r="F1">
        <v>502464.34210900002</v>
      </c>
      <c r="G1">
        <v>3813520.84356</v>
      </c>
    </row>
    <row r="2" spans="1:8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  <c r="F2" t="s">
        <v>7</v>
      </c>
      <c r="G2" t="s">
        <v>8</v>
      </c>
      <c r="H2" t="s">
        <v>9</v>
      </c>
    </row>
    <row r="3" spans="1:8" x14ac:dyDescent="0.35">
      <c r="A3">
        <v>0</v>
      </c>
      <c r="B3">
        <f>A3/$A$23</f>
        <v>0</v>
      </c>
      <c r="C3">
        <v>0.29199999999999998</v>
      </c>
      <c r="D3">
        <v>0.23</v>
      </c>
      <c r="E3">
        <v>0.111</v>
      </c>
      <c r="H3">
        <f>SKEW(D3:D23)</f>
        <v>-0.16631871784040811</v>
      </c>
    </row>
    <row r="4" spans="1:8" x14ac:dyDescent="0.35">
      <c r="A4">
        <v>128.52600000000001</v>
      </c>
      <c r="B4">
        <f t="shared" ref="B4:B23" si="0">A4/$A$23</f>
        <v>4.9999980548690322E-2</v>
      </c>
      <c r="C4">
        <v>0.42399999999999999</v>
      </c>
      <c r="D4">
        <v>0.29799999999999999</v>
      </c>
      <c r="E4">
        <v>0.21099999999999999</v>
      </c>
      <c r="F4">
        <f>D4-D3</f>
        <v>6.7999999999999977E-2</v>
      </c>
      <c r="G4">
        <f>F4/0.05</f>
        <v>1.3599999999999994</v>
      </c>
    </row>
    <row r="5" spans="1:8" x14ac:dyDescent="0.35">
      <c r="A5">
        <v>257.05200000000002</v>
      </c>
      <c r="B5">
        <f t="shared" si="0"/>
        <v>9.9999961097380644E-2</v>
      </c>
      <c r="C5">
        <v>0.67</v>
      </c>
      <c r="D5">
        <v>0.503</v>
      </c>
      <c r="E5">
        <v>0.35899999999999999</v>
      </c>
      <c r="F5">
        <f t="shared" ref="F5:F23" si="1">D5-D4</f>
        <v>0.20500000000000002</v>
      </c>
      <c r="G5">
        <f t="shared" ref="G5:G23" si="2">F5/0.05</f>
        <v>4.0999999999999996</v>
      </c>
    </row>
    <row r="6" spans="1:8" x14ac:dyDescent="0.35">
      <c r="A6">
        <v>385.57799999999997</v>
      </c>
      <c r="B6">
        <f t="shared" si="0"/>
        <v>0.14999994164607094</v>
      </c>
      <c r="C6">
        <v>0.79200000000000004</v>
      </c>
      <c r="D6">
        <v>0.70899999999999996</v>
      </c>
      <c r="E6">
        <v>0.55300000000000005</v>
      </c>
      <c r="F6">
        <f t="shared" si="1"/>
        <v>0.20599999999999996</v>
      </c>
      <c r="G6">
        <f t="shared" si="2"/>
        <v>4.1199999999999992</v>
      </c>
    </row>
    <row r="7" spans="1:8" x14ac:dyDescent="0.35">
      <c r="A7">
        <v>514.10400000000004</v>
      </c>
      <c r="B7">
        <f t="shared" si="0"/>
        <v>0.19999992219476129</v>
      </c>
      <c r="C7">
        <v>0.88800000000000001</v>
      </c>
      <c r="D7">
        <v>0.81799999999999995</v>
      </c>
      <c r="E7">
        <v>0.73299999999999998</v>
      </c>
      <c r="F7">
        <f t="shared" si="1"/>
        <v>0.10899999999999999</v>
      </c>
      <c r="G7">
        <f t="shared" si="2"/>
        <v>2.1799999999999997</v>
      </c>
    </row>
    <row r="8" spans="1:8" x14ac:dyDescent="0.35">
      <c r="A8">
        <v>642.63</v>
      </c>
      <c r="B8">
        <f t="shared" si="0"/>
        <v>0.2499999027434516</v>
      </c>
      <c r="C8">
        <v>0.878</v>
      </c>
      <c r="D8">
        <v>0.80300000000000005</v>
      </c>
      <c r="E8">
        <v>0.74099999999999999</v>
      </c>
      <c r="F8">
        <f t="shared" si="1"/>
        <v>-1.4999999999999902E-2</v>
      </c>
      <c r="G8">
        <f t="shared" si="2"/>
        <v>-0.29999999999999805</v>
      </c>
    </row>
    <row r="9" spans="1:8" x14ac:dyDescent="0.35">
      <c r="A9">
        <v>771.15599999999995</v>
      </c>
      <c r="B9">
        <f t="shared" si="0"/>
        <v>0.29999988329214189</v>
      </c>
      <c r="C9">
        <v>0.79</v>
      </c>
      <c r="D9">
        <v>0.71899999999999997</v>
      </c>
      <c r="E9">
        <v>0.621</v>
      </c>
      <c r="F9">
        <f t="shared" si="1"/>
        <v>-8.4000000000000075E-2</v>
      </c>
      <c r="G9">
        <f t="shared" si="2"/>
        <v>-1.6800000000000015</v>
      </c>
    </row>
    <row r="10" spans="1:8" x14ac:dyDescent="0.35">
      <c r="A10">
        <v>899.68200000000002</v>
      </c>
      <c r="B10">
        <f t="shared" si="0"/>
        <v>0.34999986384083226</v>
      </c>
      <c r="C10">
        <v>0.78200000000000003</v>
      </c>
      <c r="D10">
        <v>0.621</v>
      </c>
      <c r="E10">
        <v>0.55700000000000005</v>
      </c>
      <c r="F10">
        <f t="shared" si="1"/>
        <v>-9.7999999999999976E-2</v>
      </c>
      <c r="G10">
        <f t="shared" si="2"/>
        <v>-1.9599999999999995</v>
      </c>
    </row>
    <row r="11" spans="1:8" x14ac:dyDescent="0.35">
      <c r="A11">
        <v>1028.2080000000001</v>
      </c>
      <c r="B11">
        <f t="shared" si="0"/>
        <v>0.39999984438952257</v>
      </c>
      <c r="C11">
        <v>0.67300000000000004</v>
      </c>
      <c r="D11">
        <v>0.57499999999999996</v>
      </c>
      <c r="E11">
        <v>0.45300000000000001</v>
      </c>
      <c r="F11">
        <f t="shared" si="1"/>
        <v>-4.6000000000000041E-2</v>
      </c>
      <c r="G11">
        <f t="shared" si="2"/>
        <v>-0.92000000000000082</v>
      </c>
    </row>
    <row r="12" spans="1:8" x14ac:dyDescent="0.35">
      <c r="A12">
        <v>1156.7349999999999</v>
      </c>
      <c r="B12">
        <f t="shared" si="0"/>
        <v>0.45000021396440637</v>
      </c>
      <c r="C12">
        <v>0.68200000000000005</v>
      </c>
      <c r="D12">
        <v>0.54100000000000004</v>
      </c>
      <c r="E12">
        <v>0.39300000000000002</v>
      </c>
      <c r="F12">
        <f t="shared" si="1"/>
        <v>-3.3999999999999919E-2</v>
      </c>
      <c r="G12">
        <f t="shared" si="2"/>
        <v>-0.67999999999999838</v>
      </c>
    </row>
    <row r="13" spans="1:8" x14ac:dyDescent="0.35">
      <c r="A13">
        <v>1285.261</v>
      </c>
      <c r="B13">
        <f t="shared" si="0"/>
        <v>0.50000019451309674</v>
      </c>
      <c r="C13">
        <v>0.80900000000000005</v>
      </c>
      <c r="D13">
        <v>0.67800000000000005</v>
      </c>
      <c r="E13">
        <v>0.53500000000000003</v>
      </c>
      <c r="F13">
        <f t="shared" si="1"/>
        <v>0.13700000000000001</v>
      </c>
      <c r="G13">
        <f t="shared" si="2"/>
        <v>2.74</v>
      </c>
    </row>
    <row r="14" spans="1:8" x14ac:dyDescent="0.35">
      <c r="A14">
        <v>1413.787</v>
      </c>
      <c r="B14">
        <f t="shared" si="0"/>
        <v>0.55000017506178711</v>
      </c>
      <c r="C14">
        <v>0.80100000000000005</v>
      </c>
      <c r="D14">
        <v>0.61599999999999999</v>
      </c>
      <c r="E14">
        <v>0.52</v>
      </c>
      <c r="F14">
        <f t="shared" si="1"/>
        <v>-6.2000000000000055E-2</v>
      </c>
      <c r="G14">
        <f t="shared" si="2"/>
        <v>-1.2400000000000011</v>
      </c>
    </row>
    <row r="15" spans="1:8" x14ac:dyDescent="0.35">
      <c r="A15">
        <v>1542.3130000000001</v>
      </c>
      <c r="B15">
        <f t="shared" si="0"/>
        <v>0.60000015561047737</v>
      </c>
      <c r="C15">
        <v>0.63</v>
      </c>
      <c r="D15">
        <v>0.55800000000000005</v>
      </c>
      <c r="E15">
        <v>0.502</v>
      </c>
      <c r="F15">
        <f t="shared" si="1"/>
        <v>-5.799999999999994E-2</v>
      </c>
      <c r="G15">
        <f t="shared" si="2"/>
        <v>-1.1599999999999988</v>
      </c>
    </row>
    <row r="16" spans="1:8" x14ac:dyDescent="0.35">
      <c r="A16">
        <v>1670.8389999999999</v>
      </c>
      <c r="B16">
        <f t="shared" si="0"/>
        <v>0.65000013615916763</v>
      </c>
      <c r="C16">
        <v>0.59399999999999997</v>
      </c>
      <c r="D16">
        <v>0.51100000000000001</v>
      </c>
      <c r="E16">
        <v>0.46300000000000002</v>
      </c>
      <c r="F16">
        <f t="shared" si="1"/>
        <v>-4.7000000000000042E-2</v>
      </c>
      <c r="G16">
        <f t="shared" si="2"/>
        <v>-0.94000000000000083</v>
      </c>
    </row>
    <row r="17" spans="1:7" x14ac:dyDescent="0.35">
      <c r="A17">
        <v>1799.365</v>
      </c>
      <c r="B17">
        <f t="shared" si="0"/>
        <v>0.700000116707858</v>
      </c>
      <c r="C17">
        <v>0.52800000000000002</v>
      </c>
      <c r="D17">
        <v>0.48499999999999999</v>
      </c>
      <c r="E17">
        <v>0.44400000000000001</v>
      </c>
      <c r="F17">
        <f t="shared" si="1"/>
        <v>-2.6000000000000023E-2</v>
      </c>
      <c r="G17">
        <f t="shared" si="2"/>
        <v>-0.52000000000000046</v>
      </c>
    </row>
    <row r="18" spans="1:7" x14ac:dyDescent="0.35">
      <c r="A18">
        <v>1927.8910000000001</v>
      </c>
      <c r="B18">
        <f t="shared" si="0"/>
        <v>0.75000009725654837</v>
      </c>
      <c r="C18">
        <v>0.50600000000000001</v>
      </c>
      <c r="D18">
        <v>0.432</v>
      </c>
      <c r="E18">
        <v>0.36899999999999999</v>
      </c>
      <c r="F18">
        <f t="shared" si="1"/>
        <v>-5.2999999999999992E-2</v>
      </c>
      <c r="G18">
        <f t="shared" si="2"/>
        <v>-1.0599999999999998</v>
      </c>
    </row>
    <row r="19" spans="1:7" x14ac:dyDescent="0.35">
      <c r="A19">
        <v>2056.4169999999999</v>
      </c>
      <c r="B19">
        <f t="shared" si="0"/>
        <v>0.80000007780523863</v>
      </c>
      <c r="C19">
        <v>0.44900000000000001</v>
      </c>
      <c r="D19">
        <v>0.36599999999999999</v>
      </c>
      <c r="E19">
        <v>0.28499999999999998</v>
      </c>
      <c r="F19">
        <f t="shared" si="1"/>
        <v>-6.6000000000000003E-2</v>
      </c>
      <c r="G19">
        <f t="shared" si="2"/>
        <v>-1.32</v>
      </c>
    </row>
    <row r="20" spans="1:7" x14ac:dyDescent="0.35">
      <c r="A20">
        <v>2184.9430000000002</v>
      </c>
      <c r="B20">
        <f t="shared" si="0"/>
        <v>0.850000058353929</v>
      </c>
      <c r="C20">
        <v>0.41299999999999998</v>
      </c>
      <c r="D20">
        <v>0.35199999999999998</v>
      </c>
      <c r="E20">
        <v>0.27100000000000002</v>
      </c>
      <c r="F20">
        <f t="shared" si="1"/>
        <v>-1.4000000000000012E-2</v>
      </c>
      <c r="G20">
        <f t="shared" si="2"/>
        <v>-0.28000000000000025</v>
      </c>
    </row>
    <row r="21" spans="1:7" x14ac:dyDescent="0.35">
      <c r="A21">
        <v>2313.4690000000001</v>
      </c>
      <c r="B21">
        <f t="shared" si="0"/>
        <v>0.90000003890261926</v>
      </c>
      <c r="C21">
        <v>0.35699999999999998</v>
      </c>
      <c r="D21">
        <v>0.29499999999999998</v>
      </c>
      <c r="E21">
        <v>0.23400000000000001</v>
      </c>
      <c r="F21">
        <f t="shared" si="1"/>
        <v>-5.6999999999999995E-2</v>
      </c>
      <c r="G21">
        <f t="shared" si="2"/>
        <v>-1.1399999999999999</v>
      </c>
    </row>
    <row r="22" spans="1:7" x14ac:dyDescent="0.35">
      <c r="A22">
        <v>2441.9949999999999</v>
      </c>
      <c r="B22">
        <f t="shared" si="0"/>
        <v>0.95000001945130952</v>
      </c>
      <c r="C22">
        <v>0.26700000000000002</v>
      </c>
      <c r="D22">
        <v>0.17399999999999999</v>
      </c>
      <c r="E22">
        <v>0.107</v>
      </c>
      <c r="F22">
        <f t="shared" si="1"/>
        <v>-0.121</v>
      </c>
      <c r="G22">
        <f t="shared" si="2"/>
        <v>-2.42</v>
      </c>
    </row>
    <row r="23" spans="1:7" x14ac:dyDescent="0.35">
      <c r="A23">
        <v>2570.5210000000002</v>
      </c>
      <c r="B23">
        <f t="shared" si="0"/>
        <v>1</v>
      </c>
      <c r="C23">
        <v>0.20300000000000001</v>
      </c>
      <c r="D23">
        <v>0.15</v>
      </c>
      <c r="E23">
        <v>0.107</v>
      </c>
      <c r="F23">
        <f t="shared" si="1"/>
        <v>-2.3999999999999994E-2</v>
      </c>
      <c r="G23">
        <f t="shared" si="2"/>
        <v>-0.47999999999999987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F2C6F-DF7A-4B6D-9657-457FF08725AA}">
  <dimension ref="A1:H23"/>
  <sheetViews>
    <sheetView workbookViewId="0">
      <selection activeCell="F25" sqref="F25"/>
    </sheetView>
  </sheetViews>
  <sheetFormatPr defaultRowHeight="14.5" x14ac:dyDescent="0.35"/>
  <sheetData>
    <row r="1" spans="1:8" x14ac:dyDescent="0.35">
      <c r="A1" t="s">
        <v>0</v>
      </c>
      <c r="C1">
        <v>500685.54480199999</v>
      </c>
      <c r="D1">
        <v>3814193.9449100001</v>
      </c>
      <c r="E1" t="s">
        <v>1</v>
      </c>
      <c r="F1">
        <v>501209.42084899999</v>
      </c>
      <c r="G1">
        <v>3814865.9879200002</v>
      </c>
    </row>
    <row r="2" spans="1:8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  <c r="F2" t="s">
        <v>7</v>
      </c>
      <c r="G2" t="s">
        <v>8</v>
      </c>
      <c r="H2" t="s">
        <v>9</v>
      </c>
    </row>
    <row r="3" spans="1:8" x14ac:dyDescent="0.35">
      <c r="A3">
        <v>0</v>
      </c>
      <c r="B3">
        <f>A3/$A$23</f>
        <v>0</v>
      </c>
      <c r="C3">
        <v>0.54700000000000004</v>
      </c>
      <c r="D3">
        <v>0.48699999999999999</v>
      </c>
      <c r="E3">
        <v>0.44700000000000001</v>
      </c>
      <c r="H3">
        <f>SKEW(D3:D23)</f>
        <v>-0.50931156131290722</v>
      </c>
    </row>
    <row r="4" spans="1:8" x14ac:dyDescent="0.35">
      <c r="A4">
        <v>40.576999999999998</v>
      </c>
      <c r="B4">
        <f t="shared" ref="B4:B23" si="0">A4/$A$23</f>
        <v>5.0000554507467987E-2</v>
      </c>
      <c r="C4">
        <v>0.56499999999999995</v>
      </c>
      <c r="D4">
        <v>0.51600000000000001</v>
      </c>
      <c r="E4">
        <v>0.47299999999999998</v>
      </c>
      <c r="F4">
        <f>D4-D3</f>
        <v>2.9000000000000026E-2</v>
      </c>
      <c r="G4">
        <f>F4/0.05</f>
        <v>0.58000000000000052</v>
      </c>
    </row>
    <row r="5" spans="1:8" x14ac:dyDescent="0.35">
      <c r="A5">
        <v>81.153000000000006</v>
      </c>
      <c r="B5">
        <f t="shared" si="0"/>
        <v>9.9999876776118241E-2</v>
      </c>
      <c r="C5">
        <v>0.628</v>
      </c>
      <c r="D5">
        <v>0.57199999999999995</v>
      </c>
      <c r="E5">
        <v>0.51700000000000002</v>
      </c>
      <c r="F5">
        <f t="shared" ref="F5:F23" si="1">D5-D4</f>
        <v>5.5999999999999939E-2</v>
      </c>
      <c r="G5">
        <f t="shared" ref="G5:G23" si="2">F5/0.05</f>
        <v>1.1199999999999988</v>
      </c>
    </row>
    <row r="6" spans="1:8" x14ac:dyDescent="0.35">
      <c r="A6">
        <v>121.73</v>
      </c>
      <c r="B6">
        <f t="shared" si="0"/>
        <v>0.15000043128358623</v>
      </c>
      <c r="C6">
        <v>0.74</v>
      </c>
      <c r="D6">
        <v>0.66900000000000004</v>
      </c>
      <c r="E6">
        <v>0.59899999999999998</v>
      </c>
      <c r="F6">
        <f t="shared" si="1"/>
        <v>9.7000000000000086E-2</v>
      </c>
      <c r="G6">
        <f t="shared" si="2"/>
        <v>1.9400000000000017</v>
      </c>
    </row>
    <row r="7" spans="1:8" x14ac:dyDescent="0.35">
      <c r="A7">
        <v>162.30600000000001</v>
      </c>
      <c r="B7">
        <f t="shared" si="0"/>
        <v>0.19999975355223648</v>
      </c>
      <c r="C7">
        <v>0.79800000000000004</v>
      </c>
      <c r="D7">
        <v>0.745</v>
      </c>
      <c r="E7">
        <v>0.68300000000000005</v>
      </c>
      <c r="F7">
        <f t="shared" si="1"/>
        <v>7.5999999999999956E-2</v>
      </c>
      <c r="G7">
        <f t="shared" si="2"/>
        <v>1.5199999999999991</v>
      </c>
    </row>
    <row r="8" spans="1:8" x14ac:dyDescent="0.35">
      <c r="A8">
        <v>202.88300000000001</v>
      </c>
      <c r="B8">
        <f t="shared" si="0"/>
        <v>0.25000030805970447</v>
      </c>
      <c r="C8">
        <v>0.90700000000000003</v>
      </c>
      <c r="D8">
        <v>0.82899999999999996</v>
      </c>
      <c r="E8">
        <v>0.76200000000000001</v>
      </c>
      <c r="F8">
        <f t="shared" si="1"/>
        <v>8.3999999999999964E-2</v>
      </c>
      <c r="G8">
        <f t="shared" si="2"/>
        <v>1.6799999999999993</v>
      </c>
    </row>
    <row r="9" spans="1:8" x14ac:dyDescent="0.35">
      <c r="A9">
        <v>243.459</v>
      </c>
      <c r="B9">
        <f t="shared" si="0"/>
        <v>0.29999963032835469</v>
      </c>
      <c r="C9">
        <v>0.95799999999999996</v>
      </c>
      <c r="D9">
        <v>0.90700000000000003</v>
      </c>
      <c r="E9">
        <v>0.84799999999999998</v>
      </c>
      <c r="F9">
        <f t="shared" si="1"/>
        <v>7.8000000000000069E-2</v>
      </c>
      <c r="G9">
        <f t="shared" si="2"/>
        <v>1.5600000000000014</v>
      </c>
    </row>
    <row r="10" spans="1:8" x14ac:dyDescent="0.35">
      <c r="A10">
        <v>284.036</v>
      </c>
      <c r="B10">
        <f t="shared" si="0"/>
        <v>0.35000018483582268</v>
      </c>
      <c r="C10">
        <v>0.95899999999999996</v>
      </c>
      <c r="D10">
        <v>0.89600000000000002</v>
      </c>
      <c r="E10">
        <v>0.82699999999999996</v>
      </c>
      <c r="F10">
        <f t="shared" si="1"/>
        <v>-1.100000000000001E-2</v>
      </c>
      <c r="G10">
        <f t="shared" si="2"/>
        <v>-0.2200000000000002</v>
      </c>
    </row>
    <row r="11" spans="1:8" x14ac:dyDescent="0.35">
      <c r="A11">
        <v>324.613</v>
      </c>
      <c r="B11">
        <f t="shared" si="0"/>
        <v>0.40000073934329067</v>
      </c>
      <c r="C11">
        <v>0.94599999999999995</v>
      </c>
      <c r="D11">
        <v>0.85199999999999998</v>
      </c>
      <c r="E11">
        <v>0.79300000000000004</v>
      </c>
      <c r="F11">
        <f t="shared" si="1"/>
        <v>-4.4000000000000039E-2</v>
      </c>
      <c r="G11">
        <f t="shared" si="2"/>
        <v>-0.88000000000000078</v>
      </c>
    </row>
    <row r="12" spans="1:8" x14ac:dyDescent="0.35">
      <c r="A12">
        <v>365.18900000000002</v>
      </c>
      <c r="B12">
        <f t="shared" si="0"/>
        <v>0.45000006161194095</v>
      </c>
      <c r="C12">
        <v>0.85399999999999998</v>
      </c>
      <c r="D12">
        <v>0.80400000000000005</v>
      </c>
      <c r="E12">
        <v>0.76800000000000002</v>
      </c>
      <c r="F12">
        <f t="shared" si="1"/>
        <v>-4.7999999999999932E-2</v>
      </c>
      <c r="G12">
        <f t="shared" si="2"/>
        <v>-0.95999999999999863</v>
      </c>
    </row>
    <row r="13" spans="1:8" x14ac:dyDescent="0.35">
      <c r="A13">
        <v>405.76600000000002</v>
      </c>
      <c r="B13">
        <f t="shared" si="0"/>
        <v>0.50000061611940894</v>
      </c>
      <c r="C13">
        <v>0.80500000000000005</v>
      </c>
      <c r="D13">
        <v>0.78100000000000003</v>
      </c>
      <c r="E13">
        <v>0.72</v>
      </c>
      <c r="F13">
        <f t="shared" si="1"/>
        <v>-2.300000000000002E-2</v>
      </c>
      <c r="G13">
        <f t="shared" si="2"/>
        <v>-0.46000000000000041</v>
      </c>
    </row>
    <row r="14" spans="1:8" x14ac:dyDescent="0.35">
      <c r="A14">
        <v>446.34199999999998</v>
      </c>
      <c r="B14">
        <f t="shared" si="0"/>
        <v>0.54999993838805916</v>
      </c>
      <c r="C14">
        <v>0.79100000000000004</v>
      </c>
      <c r="D14">
        <v>0.745</v>
      </c>
      <c r="E14">
        <v>0.66800000000000004</v>
      </c>
      <c r="F14">
        <f t="shared" si="1"/>
        <v>-3.6000000000000032E-2</v>
      </c>
      <c r="G14">
        <f t="shared" si="2"/>
        <v>-0.72000000000000064</v>
      </c>
    </row>
    <row r="15" spans="1:8" x14ac:dyDescent="0.35">
      <c r="A15">
        <v>486.91899999999998</v>
      </c>
      <c r="B15">
        <f t="shared" si="0"/>
        <v>0.60000049289552715</v>
      </c>
      <c r="C15">
        <v>0.71899999999999997</v>
      </c>
      <c r="D15">
        <v>0.66200000000000003</v>
      </c>
      <c r="E15">
        <v>0.59399999999999997</v>
      </c>
      <c r="F15">
        <f t="shared" si="1"/>
        <v>-8.2999999999999963E-2</v>
      </c>
      <c r="G15">
        <f t="shared" si="2"/>
        <v>-1.6599999999999993</v>
      </c>
    </row>
    <row r="16" spans="1:8" x14ac:dyDescent="0.35">
      <c r="A16">
        <v>527.495</v>
      </c>
      <c r="B16">
        <f t="shared" si="0"/>
        <v>0.64999981516417737</v>
      </c>
      <c r="C16">
        <v>0.73299999999999998</v>
      </c>
      <c r="D16">
        <v>0.66400000000000003</v>
      </c>
      <c r="E16">
        <v>0.58199999999999996</v>
      </c>
      <c r="F16">
        <f t="shared" si="1"/>
        <v>2.0000000000000018E-3</v>
      </c>
      <c r="G16">
        <f t="shared" si="2"/>
        <v>4.0000000000000036E-2</v>
      </c>
    </row>
    <row r="17" spans="1:7" x14ac:dyDescent="0.35">
      <c r="A17">
        <v>568.072</v>
      </c>
      <c r="B17">
        <f t="shared" si="0"/>
        <v>0.70000036967164536</v>
      </c>
      <c r="C17">
        <v>0.73599999999999999</v>
      </c>
      <c r="D17">
        <v>0.63600000000000001</v>
      </c>
      <c r="E17">
        <v>0.495</v>
      </c>
      <c r="F17">
        <f t="shared" si="1"/>
        <v>-2.8000000000000025E-2</v>
      </c>
      <c r="G17">
        <f t="shared" si="2"/>
        <v>-0.5600000000000005</v>
      </c>
    </row>
    <row r="18" spans="1:7" x14ac:dyDescent="0.35">
      <c r="A18">
        <v>608.649</v>
      </c>
      <c r="B18">
        <f t="shared" si="0"/>
        <v>0.75000092417911335</v>
      </c>
      <c r="C18">
        <v>0.67900000000000005</v>
      </c>
      <c r="D18">
        <v>0.51100000000000001</v>
      </c>
      <c r="E18">
        <v>0.41199999999999998</v>
      </c>
      <c r="F18">
        <f t="shared" si="1"/>
        <v>-0.125</v>
      </c>
      <c r="G18">
        <f t="shared" si="2"/>
        <v>-2.5</v>
      </c>
    </row>
    <row r="19" spans="1:7" x14ac:dyDescent="0.35">
      <c r="A19">
        <v>649.22500000000002</v>
      </c>
      <c r="B19">
        <f t="shared" si="0"/>
        <v>0.80000024644776357</v>
      </c>
      <c r="C19">
        <v>0.51300000000000001</v>
      </c>
      <c r="D19">
        <v>0.43</v>
      </c>
      <c r="E19">
        <v>0.36399999999999999</v>
      </c>
      <c r="F19">
        <f t="shared" si="1"/>
        <v>-8.1000000000000016E-2</v>
      </c>
      <c r="G19">
        <f t="shared" si="2"/>
        <v>-1.6200000000000003</v>
      </c>
    </row>
    <row r="20" spans="1:7" x14ac:dyDescent="0.35">
      <c r="A20">
        <v>689.80200000000002</v>
      </c>
      <c r="B20">
        <f t="shared" si="0"/>
        <v>0.85000080095523156</v>
      </c>
      <c r="C20">
        <v>0.47399999999999998</v>
      </c>
      <c r="D20">
        <v>0.38100000000000001</v>
      </c>
      <c r="E20">
        <v>0.312</v>
      </c>
      <c r="F20">
        <f t="shared" si="1"/>
        <v>-4.8999999999999988E-2</v>
      </c>
      <c r="G20">
        <f t="shared" si="2"/>
        <v>-0.97999999999999976</v>
      </c>
    </row>
    <row r="21" spans="1:7" x14ac:dyDescent="0.35">
      <c r="A21">
        <v>730.37800000000004</v>
      </c>
      <c r="B21">
        <f t="shared" si="0"/>
        <v>0.9000001232238819</v>
      </c>
      <c r="C21">
        <v>0.40100000000000002</v>
      </c>
      <c r="D21">
        <v>0.32300000000000001</v>
      </c>
      <c r="E21">
        <v>0.255</v>
      </c>
      <c r="F21">
        <f t="shared" si="1"/>
        <v>-5.7999999999999996E-2</v>
      </c>
      <c r="G21">
        <f t="shared" si="2"/>
        <v>-1.1599999999999999</v>
      </c>
    </row>
    <row r="22" spans="1:7" x14ac:dyDescent="0.35">
      <c r="A22">
        <v>770.95500000000004</v>
      </c>
      <c r="B22">
        <f t="shared" si="0"/>
        <v>0.95000067773134989</v>
      </c>
      <c r="C22">
        <v>0.307</v>
      </c>
      <c r="D22">
        <v>0.24399999999999999</v>
      </c>
      <c r="E22">
        <v>0.17599999999999999</v>
      </c>
      <c r="F22">
        <f t="shared" si="1"/>
        <v>-7.9000000000000015E-2</v>
      </c>
      <c r="G22">
        <f t="shared" si="2"/>
        <v>-1.5800000000000003</v>
      </c>
    </row>
    <row r="23" spans="1:7" x14ac:dyDescent="0.35">
      <c r="A23">
        <v>811.53099999999995</v>
      </c>
      <c r="B23">
        <f t="shared" si="0"/>
        <v>1</v>
      </c>
      <c r="C23">
        <v>0.221</v>
      </c>
      <c r="D23">
        <v>0.16500000000000001</v>
      </c>
      <c r="E23">
        <v>0.123</v>
      </c>
      <c r="F23">
        <f t="shared" si="1"/>
        <v>-7.8999999999999987E-2</v>
      </c>
      <c r="G23">
        <f t="shared" si="2"/>
        <v>-1.5799999999999996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F327A-126F-4B89-A779-47A9EA024FF5}">
  <dimension ref="A1:G23"/>
  <sheetViews>
    <sheetView workbookViewId="0">
      <selection activeCell="G25" sqref="G25"/>
    </sheetView>
  </sheetViews>
  <sheetFormatPr defaultRowHeight="14.5" x14ac:dyDescent="0.35"/>
  <sheetData>
    <row r="1" spans="1:7" x14ac:dyDescent="0.35">
      <c r="A1" t="s">
        <v>0</v>
      </c>
      <c r="C1">
        <v>507049.53706200002</v>
      </c>
      <c r="D1">
        <v>3808246.93475</v>
      </c>
      <c r="E1" t="s">
        <v>1</v>
      </c>
      <c r="F1">
        <v>510319.79360199999</v>
      </c>
      <c r="G1">
        <v>3804271.8267899998</v>
      </c>
    </row>
    <row r="2" spans="1:7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</row>
    <row r="3" spans="1:7" x14ac:dyDescent="0.35">
      <c r="A3">
        <v>0</v>
      </c>
      <c r="B3">
        <f>A3/$A$23</f>
        <v>0</v>
      </c>
      <c r="C3">
        <v>0.188</v>
      </c>
      <c r="D3">
        <v>0.11899999999999999</v>
      </c>
      <c r="E3">
        <v>4.9000000000000002E-2</v>
      </c>
    </row>
    <row r="4" spans="1:7" x14ac:dyDescent="0.35">
      <c r="A4">
        <v>245.11600000000001</v>
      </c>
      <c r="B4">
        <f t="shared" ref="B4:B23" si="0">A4/$A$23</f>
        <v>5.0000030597776524E-2</v>
      </c>
      <c r="C4">
        <v>0.29099999999999998</v>
      </c>
      <c r="D4">
        <v>0.20499999999999999</v>
      </c>
      <c r="E4">
        <v>0.112</v>
      </c>
    </row>
    <row r="5" spans="1:7" x14ac:dyDescent="0.35">
      <c r="A5">
        <v>490.23200000000003</v>
      </c>
      <c r="B5">
        <f t="shared" si="0"/>
        <v>0.10000006119555305</v>
      </c>
      <c r="C5">
        <v>0.43</v>
      </c>
      <c r="D5">
        <v>0.29199999999999998</v>
      </c>
      <c r="E5">
        <v>0.193</v>
      </c>
    </row>
    <row r="6" spans="1:7" x14ac:dyDescent="0.35">
      <c r="A6">
        <v>735.34699999999998</v>
      </c>
      <c r="B6">
        <f t="shared" si="0"/>
        <v>0.14999988780815277</v>
      </c>
      <c r="C6">
        <v>0.73</v>
      </c>
      <c r="D6">
        <v>0.48299999999999998</v>
      </c>
      <c r="E6">
        <v>0.28899999999999998</v>
      </c>
    </row>
    <row r="7" spans="1:7" x14ac:dyDescent="0.35">
      <c r="A7">
        <v>980.46299999999997</v>
      </c>
      <c r="B7">
        <f t="shared" si="0"/>
        <v>0.19999991840592926</v>
      </c>
      <c r="C7">
        <v>0.875</v>
      </c>
      <c r="D7">
        <v>0.749</v>
      </c>
      <c r="E7">
        <v>0.54100000000000004</v>
      </c>
    </row>
    <row r="8" spans="1:7" x14ac:dyDescent="0.35">
      <c r="A8">
        <v>1225.579</v>
      </c>
      <c r="B8">
        <f t="shared" si="0"/>
        <v>0.24999994900370578</v>
      </c>
      <c r="C8">
        <v>0.81100000000000005</v>
      </c>
      <c r="D8">
        <v>0.61199999999999999</v>
      </c>
      <c r="E8">
        <v>0.437</v>
      </c>
    </row>
    <row r="9" spans="1:7" x14ac:dyDescent="0.35">
      <c r="A9">
        <v>1470.6949999999999</v>
      </c>
      <c r="B9">
        <f t="shared" si="0"/>
        <v>0.29999997960148228</v>
      </c>
      <c r="C9">
        <v>0.622</v>
      </c>
      <c r="D9">
        <v>0.51200000000000001</v>
      </c>
      <c r="E9">
        <v>0.38500000000000001</v>
      </c>
    </row>
    <row r="10" spans="1:7" x14ac:dyDescent="0.35">
      <c r="A10">
        <v>1715.8109999999999</v>
      </c>
      <c r="B10">
        <f t="shared" si="0"/>
        <v>0.3500000101992588</v>
      </c>
      <c r="C10">
        <v>0.54700000000000004</v>
      </c>
      <c r="D10">
        <v>0.42199999999999999</v>
      </c>
      <c r="E10">
        <v>0.33300000000000002</v>
      </c>
    </row>
    <row r="11" spans="1:7" x14ac:dyDescent="0.35">
      <c r="A11">
        <v>1960.9269999999999</v>
      </c>
      <c r="B11">
        <f t="shared" si="0"/>
        <v>0.40000004079703533</v>
      </c>
      <c r="C11">
        <v>0.46400000000000002</v>
      </c>
      <c r="D11">
        <v>0.38700000000000001</v>
      </c>
      <c r="E11">
        <v>0.32200000000000001</v>
      </c>
    </row>
    <row r="12" spans="1:7" x14ac:dyDescent="0.35">
      <c r="A12">
        <v>2206.0419999999999</v>
      </c>
      <c r="B12">
        <f t="shared" si="0"/>
        <v>0.44999986740963505</v>
      </c>
      <c r="C12">
        <v>0.57799999999999996</v>
      </c>
      <c r="D12">
        <v>0.48199999999999998</v>
      </c>
      <c r="E12">
        <v>0.38700000000000001</v>
      </c>
    </row>
    <row r="13" spans="1:7" x14ac:dyDescent="0.35">
      <c r="A13">
        <v>2451.1579999999999</v>
      </c>
      <c r="B13">
        <f t="shared" si="0"/>
        <v>0.49999989800741157</v>
      </c>
      <c r="C13">
        <v>0.69199999999999995</v>
      </c>
      <c r="D13">
        <v>0.61799999999999999</v>
      </c>
      <c r="E13">
        <v>0.51100000000000001</v>
      </c>
    </row>
    <row r="14" spans="1:7" x14ac:dyDescent="0.35">
      <c r="A14">
        <v>2696.2739999999999</v>
      </c>
      <c r="B14">
        <f t="shared" si="0"/>
        <v>0.54999992860518809</v>
      </c>
      <c r="C14">
        <v>0.76700000000000002</v>
      </c>
      <c r="D14">
        <v>0.64400000000000002</v>
      </c>
      <c r="E14">
        <v>0.52600000000000002</v>
      </c>
    </row>
    <row r="15" spans="1:7" x14ac:dyDescent="0.35">
      <c r="A15">
        <v>2941.39</v>
      </c>
      <c r="B15">
        <f t="shared" si="0"/>
        <v>0.59999995920296456</v>
      </c>
      <c r="C15">
        <v>0.747</v>
      </c>
      <c r="D15">
        <v>0.66700000000000004</v>
      </c>
      <c r="E15">
        <v>0.56200000000000006</v>
      </c>
    </row>
    <row r="16" spans="1:7" x14ac:dyDescent="0.35">
      <c r="A16">
        <v>3186.5059999999999</v>
      </c>
      <c r="B16">
        <f t="shared" si="0"/>
        <v>0.64999998980074114</v>
      </c>
      <c r="C16">
        <v>0.77800000000000002</v>
      </c>
      <c r="D16">
        <v>0.65100000000000002</v>
      </c>
      <c r="E16">
        <v>0.55900000000000005</v>
      </c>
    </row>
    <row r="17" spans="1:5" x14ac:dyDescent="0.35">
      <c r="A17">
        <v>3431.6219999999998</v>
      </c>
      <c r="B17">
        <f t="shared" si="0"/>
        <v>0.70000002039851761</v>
      </c>
      <c r="C17">
        <v>0.81699999999999995</v>
      </c>
      <c r="D17">
        <v>0.73299999999999998</v>
      </c>
      <c r="E17">
        <v>0.63400000000000001</v>
      </c>
    </row>
    <row r="18" spans="1:5" x14ac:dyDescent="0.35">
      <c r="A18">
        <v>3676.7370000000001</v>
      </c>
      <c r="B18">
        <f t="shared" si="0"/>
        <v>0.74999984701111744</v>
      </c>
      <c r="C18">
        <v>0.85699999999999998</v>
      </c>
      <c r="D18">
        <v>0.79600000000000004</v>
      </c>
      <c r="E18">
        <v>0.7</v>
      </c>
    </row>
    <row r="19" spans="1:5" x14ac:dyDescent="0.35">
      <c r="A19">
        <v>3921.8530000000001</v>
      </c>
      <c r="B19">
        <f t="shared" si="0"/>
        <v>0.79999987760889391</v>
      </c>
      <c r="C19">
        <v>0.86499999999999999</v>
      </c>
      <c r="D19">
        <v>0.80900000000000005</v>
      </c>
      <c r="E19">
        <v>0.75700000000000001</v>
      </c>
    </row>
    <row r="20" spans="1:5" x14ac:dyDescent="0.35">
      <c r="A20">
        <v>4166.9690000000001</v>
      </c>
      <c r="B20">
        <f t="shared" si="0"/>
        <v>0.84999990820667048</v>
      </c>
      <c r="C20">
        <v>0.86699999999999999</v>
      </c>
      <c r="D20">
        <v>0.82299999999999995</v>
      </c>
      <c r="E20">
        <v>0.752</v>
      </c>
    </row>
    <row r="21" spans="1:5" x14ac:dyDescent="0.35">
      <c r="A21">
        <v>4412.085</v>
      </c>
      <c r="B21">
        <f t="shared" si="0"/>
        <v>0.89999993880444695</v>
      </c>
      <c r="C21">
        <v>0.877</v>
      </c>
      <c r="D21">
        <v>0.84399999999999997</v>
      </c>
      <c r="E21">
        <v>0.80100000000000005</v>
      </c>
    </row>
    <row r="22" spans="1:5" x14ac:dyDescent="0.35">
      <c r="A22">
        <v>4657.201</v>
      </c>
      <c r="B22">
        <f t="shared" si="0"/>
        <v>0.94999996940222353</v>
      </c>
      <c r="C22">
        <v>0.93300000000000005</v>
      </c>
      <c r="D22">
        <v>0.85399999999999998</v>
      </c>
      <c r="E22">
        <v>0.78800000000000003</v>
      </c>
    </row>
    <row r="23" spans="1:5" x14ac:dyDescent="0.35">
      <c r="A23">
        <v>4902.317</v>
      </c>
      <c r="B23">
        <f t="shared" si="0"/>
        <v>1</v>
      </c>
      <c r="C23">
        <v>0.96299999999999997</v>
      </c>
      <c r="D23">
        <v>0.89900000000000002</v>
      </c>
      <c r="E23">
        <v>0.83699999999999997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BA54F-0C55-416B-BE13-DBC974AEF1B9}">
  <dimension ref="A1:H23"/>
  <sheetViews>
    <sheetView workbookViewId="0">
      <selection activeCell="E24" sqref="E24"/>
    </sheetView>
  </sheetViews>
  <sheetFormatPr defaultRowHeight="14.5" x14ac:dyDescent="0.35"/>
  <sheetData>
    <row r="1" spans="1:8" x14ac:dyDescent="0.35">
      <c r="A1" t="s">
        <v>0</v>
      </c>
      <c r="C1">
        <v>507213.31072499999</v>
      </c>
      <c r="D1">
        <v>3806912.85837</v>
      </c>
      <c r="E1" t="s">
        <v>1</v>
      </c>
      <c r="F1">
        <v>508197.56269300001</v>
      </c>
      <c r="G1">
        <v>3807708.7266299999</v>
      </c>
    </row>
    <row r="2" spans="1:8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  <c r="F2" t="s">
        <v>7</v>
      </c>
      <c r="G2" t="s">
        <v>8</v>
      </c>
      <c r="H2" t="s">
        <v>9</v>
      </c>
    </row>
    <row r="3" spans="1:8" x14ac:dyDescent="0.35">
      <c r="A3">
        <v>0</v>
      </c>
      <c r="B3">
        <f>A3/$A$23</f>
        <v>0</v>
      </c>
      <c r="C3">
        <v>0.40400000000000003</v>
      </c>
      <c r="D3">
        <v>0.32300000000000001</v>
      </c>
      <c r="E3">
        <v>0.23400000000000001</v>
      </c>
      <c r="H3">
        <f>SKEW(D3:D23)</f>
        <v>-0.66649200338206049</v>
      </c>
    </row>
    <row r="4" spans="1:8" x14ac:dyDescent="0.35">
      <c r="A4">
        <v>60.274000000000001</v>
      </c>
      <c r="B4">
        <f t="shared" ref="B4:B23" si="0">A4/$A$23</f>
        <v>4.9999626707502097E-2</v>
      </c>
      <c r="C4">
        <v>0.54500000000000004</v>
      </c>
      <c r="D4">
        <v>0.44400000000000001</v>
      </c>
      <c r="E4">
        <v>0.33400000000000002</v>
      </c>
      <c r="F4">
        <f>D4-D3</f>
        <v>0.121</v>
      </c>
      <c r="G4">
        <f>F4/0.05</f>
        <v>2.42</v>
      </c>
    </row>
    <row r="5" spans="1:8" x14ac:dyDescent="0.35">
      <c r="A5">
        <v>120.54900000000001</v>
      </c>
      <c r="B5">
        <f t="shared" si="0"/>
        <v>0.10000008295388843</v>
      </c>
      <c r="C5">
        <v>0.68700000000000006</v>
      </c>
      <c r="D5">
        <v>0.59</v>
      </c>
      <c r="E5">
        <v>0.46200000000000002</v>
      </c>
      <c r="F5">
        <f t="shared" ref="F5:F23" si="1">D5-D4</f>
        <v>0.14599999999999996</v>
      </c>
      <c r="G5">
        <f t="shared" ref="G5:G23" si="2">F5/0.05</f>
        <v>2.919999999999999</v>
      </c>
    </row>
    <row r="6" spans="1:8" x14ac:dyDescent="0.35">
      <c r="A6">
        <v>180.82300000000001</v>
      </c>
      <c r="B6">
        <f t="shared" si="0"/>
        <v>0.14999970966139053</v>
      </c>
      <c r="C6">
        <v>0.79300000000000004</v>
      </c>
      <c r="D6">
        <v>0.71</v>
      </c>
      <c r="E6">
        <v>0.58499999999999996</v>
      </c>
      <c r="F6">
        <f t="shared" si="1"/>
        <v>0.12</v>
      </c>
      <c r="G6">
        <f t="shared" si="2"/>
        <v>2.4</v>
      </c>
    </row>
    <row r="7" spans="1:8" x14ac:dyDescent="0.35">
      <c r="A7">
        <v>241.09800000000001</v>
      </c>
      <c r="B7">
        <f t="shared" si="0"/>
        <v>0.20000016590777686</v>
      </c>
      <c r="C7">
        <v>0.82199999999999995</v>
      </c>
      <c r="D7">
        <v>0.746</v>
      </c>
      <c r="E7">
        <v>0.61799999999999999</v>
      </c>
      <c r="F7">
        <f t="shared" si="1"/>
        <v>3.6000000000000032E-2</v>
      </c>
      <c r="G7">
        <f t="shared" si="2"/>
        <v>0.72000000000000064</v>
      </c>
    </row>
    <row r="8" spans="1:8" x14ac:dyDescent="0.35">
      <c r="A8">
        <v>301.37200000000001</v>
      </c>
      <c r="B8">
        <f t="shared" si="0"/>
        <v>0.24999979261527894</v>
      </c>
      <c r="C8">
        <v>0.871</v>
      </c>
      <c r="D8">
        <v>0.79100000000000004</v>
      </c>
      <c r="E8">
        <v>0.68899999999999995</v>
      </c>
      <c r="F8">
        <f t="shared" si="1"/>
        <v>4.500000000000004E-2</v>
      </c>
      <c r="G8">
        <f t="shared" si="2"/>
        <v>0.9000000000000008</v>
      </c>
    </row>
    <row r="9" spans="1:8" x14ac:dyDescent="0.35">
      <c r="A9">
        <v>361.64699999999999</v>
      </c>
      <c r="B9">
        <f t="shared" si="0"/>
        <v>0.30000024886166526</v>
      </c>
      <c r="C9">
        <v>0.871</v>
      </c>
      <c r="D9">
        <v>0.79600000000000004</v>
      </c>
      <c r="E9">
        <v>0.73699999999999999</v>
      </c>
      <c r="F9">
        <f t="shared" si="1"/>
        <v>5.0000000000000044E-3</v>
      </c>
      <c r="G9">
        <f t="shared" si="2"/>
        <v>0.10000000000000009</v>
      </c>
    </row>
    <row r="10" spans="1:8" x14ac:dyDescent="0.35">
      <c r="A10">
        <v>421.92099999999999</v>
      </c>
      <c r="B10">
        <f t="shared" si="0"/>
        <v>0.34999987556916734</v>
      </c>
      <c r="C10">
        <v>0.82599999999999996</v>
      </c>
      <c r="D10">
        <v>0.76100000000000001</v>
      </c>
      <c r="E10">
        <v>0.72</v>
      </c>
      <c r="F10">
        <f t="shared" si="1"/>
        <v>-3.5000000000000031E-2</v>
      </c>
      <c r="G10">
        <f t="shared" si="2"/>
        <v>-0.70000000000000062</v>
      </c>
    </row>
    <row r="11" spans="1:8" x14ac:dyDescent="0.35">
      <c r="A11">
        <v>482.19600000000003</v>
      </c>
      <c r="B11">
        <f t="shared" si="0"/>
        <v>0.40000033181555372</v>
      </c>
      <c r="C11">
        <v>0.78700000000000003</v>
      </c>
      <c r="D11">
        <v>0.73199999999999998</v>
      </c>
      <c r="E11">
        <v>0.66700000000000004</v>
      </c>
      <c r="F11">
        <f t="shared" si="1"/>
        <v>-2.9000000000000026E-2</v>
      </c>
      <c r="G11">
        <f t="shared" si="2"/>
        <v>-0.58000000000000052</v>
      </c>
    </row>
    <row r="12" spans="1:8" x14ac:dyDescent="0.35">
      <c r="A12">
        <v>542.47</v>
      </c>
      <c r="B12">
        <f t="shared" si="0"/>
        <v>0.4499999585230558</v>
      </c>
      <c r="C12">
        <v>0.83</v>
      </c>
      <c r="D12">
        <v>0.71799999999999997</v>
      </c>
      <c r="E12">
        <v>0.624</v>
      </c>
      <c r="F12">
        <f t="shared" si="1"/>
        <v>-1.4000000000000012E-2</v>
      </c>
      <c r="G12">
        <f t="shared" si="2"/>
        <v>-0.28000000000000025</v>
      </c>
    </row>
    <row r="13" spans="1:8" x14ac:dyDescent="0.35">
      <c r="A13">
        <v>602.745</v>
      </c>
      <c r="B13">
        <f t="shared" si="0"/>
        <v>0.50000041476944213</v>
      </c>
      <c r="C13">
        <v>0.87</v>
      </c>
      <c r="D13">
        <v>0.78700000000000003</v>
      </c>
      <c r="E13">
        <v>0.625</v>
      </c>
      <c r="F13">
        <f t="shared" si="1"/>
        <v>6.9000000000000061E-2</v>
      </c>
      <c r="G13">
        <f t="shared" si="2"/>
        <v>1.3800000000000012</v>
      </c>
    </row>
    <row r="14" spans="1:8" x14ac:dyDescent="0.35">
      <c r="A14">
        <v>663.01900000000001</v>
      </c>
      <c r="B14">
        <f t="shared" si="0"/>
        <v>0.55000004147694415</v>
      </c>
      <c r="C14">
        <v>0.85899999999999999</v>
      </c>
      <c r="D14">
        <v>0.81599999999999995</v>
      </c>
      <c r="E14">
        <v>0.71099999999999997</v>
      </c>
      <c r="F14">
        <f t="shared" si="1"/>
        <v>2.8999999999999915E-2</v>
      </c>
      <c r="G14">
        <f t="shared" si="2"/>
        <v>0.57999999999999829</v>
      </c>
    </row>
    <row r="15" spans="1:8" x14ac:dyDescent="0.35">
      <c r="A15">
        <v>723.29399999999998</v>
      </c>
      <c r="B15">
        <f t="shared" si="0"/>
        <v>0.60000049772333053</v>
      </c>
      <c r="C15">
        <v>0.83</v>
      </c>
      <c r="D15">
        <v>0.751</v>
      </c>
      <c r="E15">
        <v>0.627</v>
      </c>
      <c r="F15">
        <f t="shared" si="1"/>
        <v>-6.4999999999999947E-2</v>
      </c>
      <c r="G15">
        <f t="shared" si="2"/>
        <v>-1.2999999999999989</v>
      </c>
    </row>
    <row r="16" spans="1:8" x14ac:dyDescent="0.35">
      <c r="A16">
        <v>783.56799999999998</v>
      </c>
      <c r="B16">
        <f t="shared" si="0"/>
        <v>0.65000012443083255</v>
      </c>
      <c r="C16">
        <v>0.752</v>
      </c>
      <c r="D16">
        <v>0.63400000000000001</v>
      </c>
      <c r="E16">
        <v>0.503</v>
      </c>
      <c r="F16">
        <f t="shared" si="1"/>
        <v>-0.11699999999999999</v>
      </c>
      <c r="G16">
        <f t="shared" si="2"/>
        <v>-2.34</v>
      </c>
    </row>
    <row r="17" spans="1:7" x14ac:dyDescent="0.35">
      <c r="A17">
        <v>843.84299999999996</v>
      </c>
      <c r="B17">
        <f t="shared" si="0"/>
        <v>0.70000058067721893</v>
      </c>
      <c r="C17">
        <v>0.64400000000000002</v>
      </c>
      <c r="D17">
        <v>0.53</v>
      </c>
      <c r="E17">
        <v>0.432</v>
      </c>
      <c r="F17">
        <f t="shared" si="1"/>
        <v>-0.10399999999999998</v>
      </c>
      <c r="G17">
        <f t="shared" si="2"/>
        <v>-2.0799999999999996</v>
      </c>
    </row>
    <row r="18" spans="1:7" x14ac:dyDescent="0.35">
      <c r="A18">
        <v>904.11699999999996</v>
      </c>
      <c r="B18">
        <f t="shared" si="0"/>
        <v>0.75000020738472095</v>
      </c>
      <c r="C18">
        <v>0.55600000000000005</v>
      </c>
      <c r="D18">
        <v>0.45200000000000001</v>
      </c>
      <c r="E18">
        <v>0.34699999999999998</v>
      </c>
      <c r="F18">
        <f t="shared" si="1"/>
        <v>-7.8000000000000014E-2</v>
      </c>
      <c r="G18">
        <f t="shared" si="2"/>
        <v>-1.5600000000000003</v>
      </c>
    </row>
    <row r="19" spans="1:7" x14ac:dyDescent="0.35">
      <c r="A19">
        <v>964.39200000000005</v>
      </c>
      <c r="B19">
        <f t="shared" si="0"/>
        <v>0.80000066363110744</v>
      </c>
      <c r="C19">
        <v>0.46400000000000002</v>
      </c>
      <c r="D19">
        <v>0.38700000000000001</v>
      </c>
      <c r="E19">
        <v>0.27400000000000002</v>
      </c>
      <c r="F19">
        <f t="shared" si="1"/>
        <v>-6.5000000000000002E-2</v>
      </c>
      <c r="G19">
        <f t="shared" si="2"/>
        <v>-1.3</v>
      </c>
    </row>
    <row r="20" spans="1:7" x14ac:dyDescent="0.35">
      <c r="A20">
        <v>1024.6659999999999</v>
      </c>
      <c r="B20">
        <f t="shared" si="0"/>
        <v>0.85000029033860935</v>
      </c>
      <c r="C20">
        <v>0.40100000000000002</v>
      </c>
      <c r="D20">
        <v>0.308</v>
      </c>
      <c r="E20">
        <v>0.216</v>
      </c>
      <c r="F20">
        <f t="shared" si="1"/>
        <v>-7.9000000000000015E-2</v>
      </c>
      <c r="G20">
        <f t="shared" si="2"/>
        <v>-1.5800000000000003</v>
      </c>
    </row>
    <row r="21" spans="1:7" x14ac:dyDescent="0.35">
      <c r="A21">
        <v>1084.94</v>
      </c>
      <c r="B21">
        <f t="shared" si="0"/>
        <v>0.8999999170461116</v>
      </c>
      <c r="C21">
        <v>0.27200000000000002</v>
      </c>
      <c r="D21">
        <v>0.20499999999999999</v>
      </c>
      <c r="E21">
        <v>0.154</v>
      </c>
      <c r="F21">
        <f t="shared" si="1"/>
        <v>-0.10300000000000001</v>
      </c>
      <c r="G21">
        <f t="shared" si="2"/>
        <v>-2.06</v>
      </c>
    </row>
    <row r="22" spans="1:7" x14ac:dyDescent="0.35">
      <c r="A22">
        <v>1145.2149999999999</v>
      </c>
      <c r="B22">
        <f t="shared" si="0"/>
        <v>0.95000037329249776</v>
      </c>
      <c r="C22">
        <v>0.183</v>
      </c>
      <c r="D22">
        <v>0.14199999999999999</v>
      </c>
      <c r="E22">
        <v>0.104</v>
      </c>
      <c r="F22">
        <f t="shared" si="1"/>
        <v>-6.3E-2</v>
      </c>
      <c r="G22">
        <f t="shared" si="2"/>
        <v>-1.26</v>
      </c>
    </row>
    <row r="23" spans="1:7" x14ac:dyDescent="0.35">
      <c r="A23">
        <v>1205.489</v>
      </c>
      <c r="B23">
        <f t="shared" si="0"/>
        <v>1</v>
      </c>
      <c r="C23">
        <v>0.13500000000000001</v>
      </c>
      <c r="D23">
        <v>0.10299999999999999</v>
      </c>
      <c r="E23">
        <v>6.6000000000000003E-2</v>
      </c>
      <c r="F23">
        <f t="shared" si="1"/>
        <v>-3.8999999999999993E-2</v>
      </c>
      <c r="G23">
        <f t="shared" si="2"/>
        <v>-0.7799999999999998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B808D-9708-4FE9-B52D-C5ABC1A9146E}">
  <dimension ref="A1:O23"/>
  <sheetViews>
    <sheetView workbookViewId="0">
      <selection activeCell="F25" sqref="F25"/>
    </sheetView>
  </sheetViews>
  <sheetFormatPr defaultRowHeight="14.5" x14ac:dyDescent="0.35"/>
  <sheetData>
    <row r="1" spans="1:15" x14ac:dyDescent="0.35">
      <c r="A1" t="s">
        <v>0</v>
      </c>
      <c r="C1">
        <v>520281.896374</v>
      </c>
      <c r="D1">
        <v>3823745.6620999998</v>
      </c>
      <c r="E1" t="s">
        <v>1</v>
      </c>
      <c r="M1">
        <v>521574.33250700001</v>
      </c>
      <c r="N1">
        <v>3821339.8158399998</v>
      </c>
    </row>
    <row r="2" spans="1:15" x14ac:dyDescent="0.35">
      <c r="A2" t="s">
        <v>2</v>
      </c>
      <c r="B2" t="s">
        <v>6</v>
      </c>
      <c r="C2" t="s">
        <v>3</v>
      </c>
      <c r="D2" t="s">
        <v>4</v>
      </c>
      <c r="E2" t="s">
        <v>5</v>
      </c>
      <c r="F2" t="s">
        <v>7</v>
      </c>
      <c r="G2" t="s">
        <v>8</v>
      </c>
      <c r="H2" t="s">
        <v>9</v>
      </c>
      <c r="M2" t="s">
        <v>7</v>
      </c>
      <c r="N2" t="s">
        <v>8</v>
      </c>
      <c r="O2" t="s">
        <v>9</v>
      </c>
    </row>
    <row r="3" spans="1:15" x14ac:dyDescent="0.35">
      <c r="A3">
        <v>0</v>
      </c>
      <c r="B3">
        <f>A3/$A$23</f>
        <v>0</v>
      </c>
      <c r="C3">
        <v>0.23799999999999999</v>
      </c>
      <c r="D3">
        <v>0.13</v>
      </c>
      <c r="E3">
        <v>7.2999999999999995E-2</v>
      </c>
      <c r="H3">
        <f>SKEW(D3:D23)</f>
        <v>-1.3085522109295187</v>
      </c>
      <c r="O3" t="e">
        <f>SKEW(K3:K23)</f>
        <v>#DIV/0!</v>
      </c>
    </row>
    <row r="4" spans="1:15" x14ac:dyDescent="0.35">
      <c r="A4">
        <v>130.107</v>
      </c>
      <c r="B4">
        <f t="shared" ref="B4:B23" si="0">A4/$A$23</f>
        <v>5.0000038429937228E-2</v>
      </c>
      <c r="C4">
        <v>0.47499999999999998</v>
      </c>
      <c r="D4">
        <v>0.32600000000000001</v>
      </c>
      <c r="E4">
        <v>0.18</v>
      </c>
      <c r="F4">
        <f>D4-D3</f>
        <v>0.19600000000000001</v>
      </c>
      <c r="G4">
        <f>F4/0.05</f>
        <v>3.92</v>
      </c>
      <c r="M4">
        <f>K4-K3</f>
        <v>0</v>
      </c>
      <c r="N4">
        <f>M4/0.05</f>
        <v>0</v>
      </c>
    </row>
    <row r="5" spans="1:15" x14ac:dyDescent="0.35">
      <c r="A5">
        <v>260.214</v>
      </c>
      <c r="B5">
        <f t="shared" si="0"/>
        <v>0.10000007685987446</v>
      </c>
      <c r="C5">
        <v>0.60099999999999998</v>
      </c>
      <c r="D5">
        <v>0.46400000000000002</v>
      </c>
      <c r="E5">
        <v>0.33100000000000002</v>
      </c>
      <c r="F5">
        <f t="shared" ref="F5:F22" si="1">D5-D4</f>
        <v>0.13800000000000001</v>
      </c>
      <c r="G5">
        <f t="shared" ref="G5:G22" si="2">F5/0.05</f>
        <v>2.7600000000000002</v>
      </c>
      <c r="M5">
        <f t="shared" ref="M5:M22" si="3">K5-K4</f>
        <v>0</v>
      </c>
      <c r="N5">
        <f t="shared" ref="N5:N22" si="4">M5/0.05</f>
        <v>0</v>
      </c>
    </row>
    <row r="6" spans="1:15" x14ac:dyDescent="0.35">
      <c r="A6">
        <v>390.32100000000003</v>
      </c>
      <c r="B6">
        <f t="shared" si="0"/>
        <v>0.15000011528981169</v>
      </c>
      <c r="C6">
        <v>0.69599999999999995</v>
      </c>
      <c r="D6">
        <v>0.60299999999999998</v>
      </c>
      <c r="E6">
        <v>0.40699999999999997</v>
      </c>
      <c r="F6">
        <f t="shared" si="1"/>
        <v>0.13899999999999996</v>
      </c>
      <c r="G6">
        <f t="shared" si="2"/>
        <v>2.7799999999999989</v>
      </c>
      <c r="M6">
        <f t="shared" si="3"/>
        <v>0</v>
      </c>
      <c r="N6">
        <f t="shared" si="4"/>
        <v>0</v>
      </c>
    </row>
    <row r="7" spans="1:15" x14ac:dyDescent="0.35">
      <c r="A7">
        <v>520.428</v>
      </c>
      <c r="B7">
        <f t="shared" si="0"/>
        <v>0.20000015371974891</v>
      </c>
      <c r="C7">
        <v>0.81200000000000006</v>
      </c>
      <c r="D7">
        <v>0.752</v>
      </c>
      <c r="E7">
        <v>0.63700000000000001</v>
      </c>
      <c r="F7">
        <f t="shared" si="1"/>
        <v>0.14900000000000002</v>
      </c>
      <c r="G7">
        <f t="shared" si="2"/>
        <v>2.9800000000000004</v>
      </c>
      <c r="M7">
        <f t="shared" si="3"/>
        <v>0</v>
      </c>
      <c r="N7">
        <f t="shared" si="4"/>
        <v>0</v>
      </c>
    </row>
    <row r="8" spans="1:15" x14ac:dyDescent="0.35">
      <c r="A8">
        <v>650.53399999999999</v>
      </c>
      <c r="B8">
        <f t="shared" si="0"/>
        <v>0.24999980785031387</v>
      </c>
      <c r="C8">
        <v>0.81799999999999995</v>
      </c>
      <c r="D8">
        <v>0.77100000000000002</v>
      </c>
      <c r="E8">
        <v>0.68200000000000005</v>
      </c>
      <c r="F8">
        <f t="shared" si="1"/>
        <v>1.9000000000000017E-2</v>
      </c>
      <c r="G8">
        <f t="shared" si="2"/>
        <v>0.38000000000000034</v>
      </c>
      <c r="M8">
        <f t="shared" si="3"/>
        <v>0</v>
      </c>
      <c r="N8">
        <f t="shared" si="4"/>
        <v>0</v>
      </c>
    </row>
    <row r="9" spans="1:15" x14ac:dyDescent="0.35">
      <c r="A9">
        <v>780.64099999999996</v>
      </c>
      <c r="B9">
        <f t="shared" si="0"/>
        <v>0.29999984628025106</v>
      </c>
      <c r="C9">
        <v>0.871</v>
      </c>
      <c r="D9">
        <v>0.81799999999999995</v>
      </c>
      <c r="E9">
        <v>0.73799999999999999</v>
      </c>
      <c r="F9">
        <f t="shared" si="1"/>
        <v>4.6999999999999931E-2</v>
      </c>
      <c r="G9">
        <f t="shared" si="2"/>
        <v>0.93999999999999861</v>
      </c>
      <c r="M9">
        <f t="shared" si="3"/>
        <v>0</v>
      </c>
      <c r="N9">
        <f t="shared" si="4"/>
        <v>0</v>
      </c>
    </row>
    <row r="10" spans="1:15" x14ac:dyDescent="0.35">
      <c r="A10">
        <v>910.74800000000005</v>
      </c>
      <c r="B10">
        <f t="shared" si="0"/>
        <v>0.34999988471018834</v>
      </c>
      <c r="C10">
        <v>0.89800000000000002</v>
      </c>
      <c r="D10">
        <v>0.84299999999999997</v>
      </c>
      <c r="E10">
        <v>0.754</v>
      </c>
      <c r="F10">
        <f t="shared" si="1"/>
        <v>2.5000000000000022E-2</v>
      </c>
      <c r="G10">
        <f t="shared" si="2"/>
        <v>0.50000000000000044</v>
      </c>
      <c r="M10">
        <f t="shared" si="3"/>
        <v>0</v>
      </c>
      <c r="N10">
        <f t="shared" si="4"/>
        <v>0</v>
      </c>
    </row>
    <row r="11" spans="1:15" x14ac:dyDescent="0.35">
      <c r="A11">
        <v>1040.855</v>
      </c>
      <c r="B11">
        <f t="shared" si="0"/>
        <v>0.39999992314012556</v>
      </c>
      <c r="C11">
        <v>0.98399999999999999</v>
      </c>
      <c r="D11">
        <v>0.91700000000000004</v>
      </c>
      <c r="E11">
        <v>0.85099999999999998</v>
      </c>
      <c r="F11">
        <f t="shared" si="1"/>
        <v>7.4000000000000066E-2</v>
      </c>
      <c r="G11">
        <f t="shared" si="2"/>
        <v>1.4800000000000013</v>
      </c>
      <c r="M11">
        <f t="shared" si="3"/>
        <v>0</v>
      </c>
      <c r="N11">
        <f t="shared" si="4"/>
        <v>0</v>
      </c>
    </row>
    <row r="12" spans="1:15" x14ac:dyDescent="0.35">
      <c r="A12">
        <v>1170.962</v>
      </c>
      <c r="B12">
        <f t="shared" si="0"/>
        <v>0.44999996157006278</v>
      </c>
      <c r="C12">
        <v>0.98599999999999999</v>
      </c>
      <c r="D12">
        <v>0.91700000000000004</v>
      </c>
      <c r="E12">
        <v>0.84199999999999997</v>
      </c>
      <c r="F12">
        <f t="shared" si="1"/>
        <v>0</v>
      </c>
      <c r="G12">
        <f t="shared" si="2"/>
        <v>0</v>
      </c>
      <c r="M12">
        <f t="shared" si="3"/>
        <v>0</v>
      </c>
      <c r="N12">
        <f t="shared" si="4"/>
        <v>0</v>
      </c>
    </row>
    <row r="13" spans="1:15" x14ac:dyDescent="0.35">
      <c r="A13">
        <v>1301.069</v>
      </c>
      <c r="B13">
        <f t="shared" si="0"/>
        <v>0.5</v>
      </c>
      <c r="C13">
        <v>0.96699999999999997</v>
      </c>
      <c r="D13">
        <v>0.89100000000000001</v>
      </c>
      <c r="E13">
        <v>0.8</v>
      </c>
      <c r="F13">
        <f t="shared" si="1"/>
        <v>-2.6000000000000023E-2</v>
      </c>
      <c r="G13">
        <f t="shared" si="2"/>
        <v>-0.52000000000000046</v>
      </c>
      <c r="M13">
        <f t="shared" si="3"/>
        <v>0</v>
      </c>
      <c r="N13">
        <f t="shared" si="4"/>
        <v>0</v>
      </c>
    </row>
    <row r="14" spans="1:15" x14ac:dyDescent="0.35">
      <c r="A14">
        <v>1431.1759999999999</v>
      </c>
      <c r="B14">
        <f t="shared" si="0"/>
        <v>0.55000003842993717</v>
      </c>
      <c r="C14">
        <v>0.97</v>
      </c>
      <c r="D14">
        <v>0.90900000000000003</v>
      </c>
      <c r="E14">
        <v>0.84399999999999997</v>
      </c>
      <c r="F14">
        <f t="shared" si="1"/>
        <v>1.8000000000000016E-2</v>
      </c>
      <c r="G14">
        <f t="shared" si="2"/>
        <v>0.36000000000000032</v>
      </c>
      <c r="M14">
        <f t="shared" si="3"/>
        <v>0</v>
      </c>
      <c r="N14">
        <f t="shared" si="4"/>
        <v>0</v>
      </c>
    </row>
    <row r="15" spans="1:15" x14ac:dyDescent="0.35">
      <c r="A15">
        <v>1561.2829999999999</v>
      </c>
      <c r="B15">
        <f t="shared" si="0"/>
        <v>0.60000007685987444</v>
      </c>
      <c r="C15">
        <v>0.94199999999999995</v>
      </c>
      <c r="D15">
        <v>0.91700000000000004</v>
      </c>
      <c r="E15">
        <v>0.86599999999999999</v>
      </c>
      <c r="F15">
        <f t="shared" si="1"/>
        <v>8.0000000000000071E-3</v>
      </c>
      <c r="G15">
        <f t="shared" si="2"/>
        <v>0.16000000000000014</v>
      </c>
      <c r="M15">
        <f t="shared" si="3"/>
        <v>0</v>
      </c>
      <c r="N15">
        <f t="shared" si="4"/>
        <v>0</v>
      </c>
    </row>
    <row r="16" spans="1:15" x14ac:dyDescent="0.35">
      <c r="A16">
        <v>1691.3889999999999</v>
      </c>
      <c r="B16">
        <f t="shared" si="0"/>
        <v>0.64999973099043939</v>
      </c>
      <c r="C16">
        <v>0.94299999999999995</v>
      </c>
      <c r="D16">
        <v>0.90500000000000003</v>
      </c>
      <c r="E16">
        <v>0.75600000000000001</v>
      </c>
      <c r="F16">
        <f t="shared" si="1"/>
        <v>-1.2000000000000011E-2</v>
      </c>
      <c r="G16">
        <f t="shared" si="2"/>
        <v>-0.24000000000000021</v>
      </c>
      <c r="M16">
        <f t="shared" si="3"/>
        <v>0</v>
      </c>
      <c r="N16">
        <f t="shared" si="4"/>
        <v>0</v>
      </c>
    </row>
    <row r="17" spans="1:14" x14ac:dyDescent="0.35">
      <c r="A17">
        <v>1821.4960000000001</v>
      </c>
      <c r="B17">
        <f t="shared" si="0"/>
        <v>0.69999976942037667</v>
      </c>
      <c r="C17">
        <v>1</v>
      </c>
      <c r="D17">
        <v>0.88800000000000001</v>
      </c>
      <c r="E17">
        <v>0.72399999999999998</v>
      </c>
      <c r="F17">
        <f t="shared" si="1"/>
        <v>-1.7000000000000015E-2</v>
      </c>
      <c r="G17">
        <f t="shared" si="2"/>
        <v>-0.3400000000000003</v>
      </c>
      <c r="M17">
        <f t="shared" si="3"/>
        <v>0</v>
      </c>
      <c r="N17">
        <f t="shared" si="4"/>
        <v>0</v>
      </c>
    </row>
    <row r="18" spans="1:14" x14ac:dyDescent="0.35">
      <c r="A18">
        <v>1951.6030000000001</v>
      </c>
      <c r="B18">
        <f t="shared" si="0"/>
        <v>0.74999980785031395</v>
      </c>
      <c r="C18">
        <v>0.97399999999999998</v>
      </c>
      <c r="D18">
        <v>0.89</v>
      </c>
      <c r="E18">
        <v>0.78600000000000003</v>
      </c>
      <c r="F18">
        <f t="shared" si="1"/>
        <v>2.0000000000000018E-3</v>
      </c>
      <c r="G18">
        <f t="shared" si="2"/>
        <v>4.0000000000000036E-2</v>
      </c>
      <c r="M18">
        <f t="shared" si="3"/>
        <v>0</v>
      </c>
      <c r="N18">
        <f t="shared" si="4"/>
        <v>0</v>
      </c>
    </row>
    <row r="19" spans="1:14" x14ac:dyDescent="0.35">
      <c r="A19">
        <v>2081.71</v>
      </c>
      <c r="B19">
        <f t="shared" si="0"/>
        <v>0.79999984628025111</v>
      </c>
      <c r="C19">
        <v>0.90800000000000003</v>
      </c>
      <c r="D19">
        <v>0.81399999999999995</v>
      </c>
      <c r="E19">
        <v>0.63</v>
      </c>
      <c r="F19">
        <f t="shared" si="1"/>
        <v>-7.6000000000000068E-2</v>
      </c>
      <c r="G19">
        <f t="shared" si="2"/>
        <v>-1.5200000000000014</v>
      </c>
      <c r="M19">
        <f t="shared" si="3"/>
        <v>0</v>
      </c>
      <c r="N19">
        <f t="shared" si="4"/>
        <v>0</v>
      </c>
    </row>
    <row r="20" spans="1:14" x14ac:dyDescent="0.35">
      <c r="A20">
        <v>2211.817</v>
      </c>
      <c r="B20">
        <f t="shared" si="0"/>
        <v>0.84999988471018839</v>
      </c>
      <c r="C20">
        <v>0.873</v>
      </c>
      <c r="D20">
        <v>0.71399999999999997</v>
      </c>
      <c r="E20">
        <v>0.56499999999999995</v>
      </c>
      <c r="F20">
        <f t="shared" si="1"/>
        <v>-9.9999999999999978E-2</v>
      </c>
      <c r="G20">
        <f t="shared" si="2"/>
        <v>-1.9999999999999996</v>
      </c>
      <c r="M20">
        <f t="shared" si="3"/>
        <v>0</v>
      </c>
      <c r="N20">
        <f t="shared" si="4"/>
        <v>0</v>
      </c>
    </row>
    <row r="21" spans="1:14" x14ac:dyDescent="0.35">
      <c r="A21">
        <v>2341.924</v>
      </c>
      <c r="B21">
        <f t="shared" si="0"/>
        <v>0.89999992314012556</v>
      </c>
      <c r="C21">
        <v>0.75600000000000001</v>
      </c>
      <c r="D21">
        <v>0.59</v>
      </c>
      <c r="E21">
        <v>0.46800000000000003</v>
      </c>
      <c r="F21">
        <f t="shared" si="1"/>
        <v>-0.124</v>
      </c>
      <c r="G21">
        <f t="shared" si="2"/>
        <v>-2.48</v>
      </c>
      <c r="M21">
        <f t="shared" si="3"/>
        <v>0</v>
      </c>
      <c r="N21">
        <f t="shared" si="4"/>
        <v>0</v>
      </c>
    </row>
    <row r="22" spans="1:14" x14ac:dyDescent="0.35">
      <c r="A22">
        <v>2472.0309999999999</v>
      </c>
      <c r="B22">
        <f t="shared" si="0"/>
        <v>0.94999996157006283</v>
      </c>
      <c r="C22">
        <v>0.747</v>
      </c>
      <c r="D22">
        <v>0.59599999999999997</v>
      </c>
      <c r="E22">
        <v>0.45100000000000001</v>
      </c>
      <c r="F22">
        <f t="shared" si="1"/>
        <v>6.0000000000000053E-3</v>
      </c>
      <c r="G22">
        <f t="shared" si="2"/>
        <v>0.12000000000000011</v>
      </c>
      <c r="M22">
        <f t="shared" si="3"/>
        <v>0</v>
      </c>
      <c r="N22">
        <f t="shared" si="4"/>
        <v>0</v>
      </c>
    </row>
    <row r="23" spans="1:14" x14ac:dyDescent="0.35">
      <c r="A23">
        <v>2602.1379999999999</v>
      </c>
      <c r="B23">
        <f t="shared" si="0"/>
        <v>1</v>
      </c>
      <c r="C23">
        <v>0.67300000000000004</v>
      </c>
      <c r="D23">
        <v>0.52400000000000002</v>
      </c>
      <c r="E23">
        <v>0.42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Width normalized</vt:lpstr>
      <vt:lpstr>Length normalized</vt:lpstr>
      <vt:lpstr>Width_all</vt:lpstr>
      <vt:lpstr>Length_all</vt:lpstr>
      <vt:lpstr>2_length</vt:lpstr>
      <vt:lpstr>2_width</vt:lpstr>
      <vt:lpstr>3_length</vt:lpstr>
      <vt:lpstr>3_width</vt:lpstr>
      <vt:lpstr>5_length</vt:lpstr>
      <vt:lpstr>5_width</vt:lpstr>
      <vt:lpstr>6_length</vt:lpstr>
      <vt:lpstr>6_width</vt:lpstr>
      <vt:lpstr>4_length</vt:lpstr>
      <vt:lpstr>4_width</vt:lpstr>
      <vt:lpstr>9_length</vt:lpstr>
      <vt:lpstr>9_width</vt:lpstr>
      <vt:lpstr>10_length</vt:lpstr>
      <vt:lpstr>10_width</vt:lpstr>
      <vt:lpstr>15_length</vt:lpstr>
      <vt:lpstr>15_width</vt:lpstr>
      <vt:lpstr>16_length</vt:lpstr>
      <vt:lpstr>16_width</vt:lpstr>
      <vt:lpstr>17_length</vt:lpstr>
      <vt:lpstr>17_width</vt:lpstr>
      <vt:lpstr>18_length</vt:lpstr>
      <vt:lpstr>18_width</vt:lpstr>
      <vt:lpstr>11_length</vt:lpstr>
      <vt:lpstr>11_width</vt:lpstr>
      <vt:lpstr>12_length</vt:lpstr>
      <vt:lpstr>12_width</vt:lpstr>
      <vt:lpstr>13_length</vt:lpstr>
      <vt:lpstr>13_width</vt:lpstr>
      <vt:lpstr>22_length</vt:lpstr>
      <vt:lpstr>22_width</vt:lpstr>
      <vt:lpstr>21_length</vt:lpstr>
      <vt:lpstr>21_width</vt:lpstr>
      <vt:lpstr>19_length</vt:lpstr>
      <vt:lpstr>19_width</vt:lpstr>
      <vt:lpstr>1_length</vt:lpstr>
      <vt:lpstr>1_width</vt:lpstr>
      <vt:lpstr>7_length</vt:lpstr>
      <vt:lpstr>7_width</vt:lpstr>
      <vt:lpstr>14_length</vt:lpstr>
      <vt:lpstr>14_width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Garvue, Max</cp:lastModifiedBy>
  <dcterms:created xsi:type="dcterms:W3CDTF">2022-11-15T03:57:10Z</dcterms:created>
  <dcterms:modified xsi:type="dcterms:W3CDTF">2023-10-06T14:24:10Z</dcterms:modified>
</cp:coreProperties>
</file>