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14" i="1" l="1"/>
  <c r="J13" i="1"/>
  <c r="J12" i="1"/>
  <c r="J11" i="1"/>
  <c r="J10" i="1"/>
  <c r="I14" i="1"/>
  <c r="I13" i="1"/>
  <c r="I12" i="1"/>
  <c r="I11" i="1"/>
  <c r="I10" i="1"/>
  <c r="H14" i="1"/>
  <c r="G14" i="1"/>
  <c r="F14" i="1"/>
  <c r="H13" i="1"/>
  <c r="G13" i="1"/>
  <c r="F13" i="1"/>
  <c r="H12" i="1"/>
  <c r="G12" i="1"/>
  <c r="F12" i="1"/>
  <c r="H11" i="1"/>
  <c r="G11" i="1"/>
  <c r="F11" i="1"/>
  <c r="H10" i="1"/>
  <c r="G10" i="1"/>
  <c r="F10" i="1"/>
  <c r="J4" i="1"/>
  <c r="J5" i="1"/>
  <c r="J6" i="1"/>
  <c r="J3" i="1"/>
  <c r="I4" i="1"/>
  <c r="I5" i="1"/>
  <c r="I6" i="1"/>
  <c r="I3" i="1"/>
  <c r="H7" i="1"/>
  <c r="H6" i="1"/>
  <c r="H5" i="1"/>
  <c r="H4" i="1"/>
  <c r="H3" i="1"/>
  <c r="G7" i="1"/>
  <c r="I7" i="1" s="1"/>
  <c r="G6" i="1"/>
  <c r="G5" i="1"/>
  <c r="G4" i="1"/>
  <c r="G3" i="1"/>
  <c r="F4" i="1"/>
  <c r="F5" i="1"/>
  <c r="F6" i="1"/>
  <c r="F7" i="1"/>
  <c r="F3" i="1"/>
  <c r="J7" i="1" l="1"/>
</calcChain>
</file>

<file path=xl/sharedStrings.xml><?xml version="1.0" encoding="utf-8"?>
<sst xmlns="http://schemas.openxmlformats.org/spreadsheetml/2006/main" count="12" uniqueCount="8">
  <si>
    <t>pH 2.2</t>
    <phoneticPr fontId="1" type="noConversion"/>
  </si>
  <si>
    <t>Conc. of VA (μM)</t>
    <phoneticPr fontId="1" type="noConversion"/>
  </si>
  <si>
    <t>Corresponded FeII (μM)</t>
    <phoneticPr fontId="1" type="noConversion"/>
  </si>
  <si>
    <t xml:space="preserve">Average FeII </t>
    <phoneticPr fontId="1" type="noConversion"/>
  </si>
  <si>
    <t>Standard deviation</t>
    <phoneticPr fontId="1" type="noConversion"/>
  </si>
  <si>
    <t>pH 4.4</t>
    <phoneticPr fontId="1" type="noConversion"/>
  </si>
  <si>
    <t>Recorded absorbance at 562nm (3 trials)</t>
    <phoneticPr fontId="1" type="noConversion"/>
  </si>
  <si>
    <t>Corresponded FeII (μM)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</si>
</sst>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2" fillId="6" borderId="0" xfId="0" applyFont="1" applyFill="1"/>
    <xf numFmtId="0" fontId="2" fillId="5" borderId="0" xfId="0" applyFont="1" applyFill="1"/>
    <xf numFmtId="0" fontId="3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zoomScale="115" zoomScaleNormal="115" workbookViewId="0">
      <selection activeCell="G16" sqref="G16"/>
    </sheetView>
  </sheetViews>
  <sheetFormatPr defaultRowHeight="13.8" x14ac:dyDescent="0.25"/>
  <cols>
    <col min="1" max="1" width="8.88671875" style="2"/>
    <col min="2" max="2" width="18" style="3" customWidth="1"/>
    <col min="3" max="3" width="11.44140625" style="4" customWidth="1"/>
    <col min="4" max="4" width="12" style="4" customWidth="1"/>
    <col min="5" max="5" width="15.33203125" style="4" customWidth="1"/>
    <col min="6" max="8" width="8.88671875" style="5"/>
    <col min="9" max="9" width="13.5546875" style="14" customWidth="1"/>
    <col min="10" max="10" width="22.88671875" style="15" customWidth="1"/>
    <col min="11" max="16384" width="8.88671875" style="1"/>
  </cols>
  <sheetData>
    <row r="1" spans="1:11" x14ac:dyDescent="0.25">
      <c r="I1" s="10"/>
      <c r="J1" s="11"/>
    </row>
    <row r="2" spans="1:11" x14ac:dyDescent="0.25">
      <c r="A2" s="18" t="s">
        <v>5</v>
      </c>
      <c r="B2" s="7" t="s">
        <v>1</v>
      </c>
      <c r="C2" s="16" t="s">
        <v>6</v>
      </c>
      <c r="D2" s="16"/>
      <c r="E2" s="16"/>
      <c r="F2" s="17" t="s">
        <v>7</v>
      </c>
      <c r="G2" s="17"/>
      <c r="H2" s="17"/>
      <c r="I2" s="12" t="s">
        <v>3</v>
      </c>
      <c r="J2" s="13" t="s">
        <v>4</v>
      </c>
      <c r="K2" s="6"/>
    </row>
    <row r="3" spans="1:11" x14ac:dyDescent="0.25">
      <c r="A3" s="18"/>
      <c r="B3" s="7">
        <v>2</v>
      </c>
      <c r="C3" s="8">
        <v>3.4000000000000002E-2</v>
      </c>
      <c r="D3" s="8">
        <v>3.4000000000000002E-2</v>
      </c>
      <c r="E3" s="8">
        <v>3.4000000000000002E-2</v>
      </c>
      <c r="F3" s="9">
        <f>(C3-0.004)/0.0279</f>
        <v>1.075268817204301</v>
      </c>
      <c r="G3" s="9">
        <f>(D3-0.004)/0.0279</f>
        <v>1.075268817204301</v>
      </c>
      <c r="H3" s="9">
        <f>(E3-0.004)/0.0279</f>
        <v>1.075268817204301</v>
      </c>
      <c r="I3" s="12">
        <f>AVERAGE(F3:H3)</f>
        <v>1.075268817204301</v>
      </c>
      <c r="J3" s="13">
        <f>STDEV(F3:H3)</f>
        <v>0</v>
      </c>
      <c r="K3" s="6"/>
    </row>
    <row r="4" spans="1:11" x14ac:dyDescent="0.25">
      <c r="A4" s="18"/>
      <c r="B4" s="7">
        <v>5</v>
      </c>
      <c r="C4" s="8">
        <v>0.14599999999999999</v>
      </c>
      <c r="D4" s="8">
        <v>0.13400000000000001</v>
      </c>
      <c r="E4" s="8">
        <v>0.157</v>
      </c>
      <c r="F4" s="9">
        <f t="shared" ref="F4:H7" si="0">(C4-0.004)/0.0279</f>
        <v>5.0896057347670247</v>
      </c>
      <c r="G4" s="9">
        <f t="shared" si="0"/>
        <v>4.6594982078853047</v>
      </c>
      <c r="H4" s="9">
        <f t="shared" si="0"/>
        <v>5.4838709677419351</v>
      </c>
      <c r="I4" s="12">
        <f t="shared" ref="I4:I7" si="1">AVERAGE(F4:H4)</f>
        <v>5.0776583034647551</v>
      </c>
      <c r="J4" s="13">
        <f t="shared" ref="J4:J7" si="2">STDEV(F4:H4)</f>
        <v>0.41231622286110842</v>
      </c>
      <c r="K4" s="6"/>
    </row>
    <row r="5" spans="1:11" x14ac:dyDescent="0.25">
      <c r="A5" s="18"/>
      <c r="B5" s="7">
        <v>15</v>
      </c>
      <c r="C5" s="8">
        <v>0.33300000000000002</v>
      </c>
      <c r="D5" s="8">
        <v>0.34499999999999997</v>
      </c>
      <c r="E5" s="8">
        <v>0.35599999999999998</v>
      </c>
      <c r="F5" s="9">
        <f t="shared" si="0"/>
        <v>11.792114695340501</v>
      </c>
      <c r="G5" s="9">
        <f t="shared" si="0"/>
        <v>12.222222222222221</v>
      </c>
      <c r="H5" s="9">
        <f t="shared" si="0"/>
        <v>12.616487455197131</v>
      </c>
      <c r="I5" s="12">
        <f t="shared" si="1"/>
        <v>12.210274790919952</v>
      </c>
      <c r="J5" s="13">
        <f t="shared" si="2"/>
        <v>0.41231622286110797</v>
      </c>
      <c r="K5" s="6"/>
    </row>
    <row r="6" spans="1:11" x14ac:dyDescent="0.25">
      <c r="A6" s="18"/>
      <c r="B6" s="7">
        <v>30</v>
      </c>
      <c r="C6" s="8">
        <v>0.56699999999999995</v>
      </c>
      <c r="D6" s="8">
        <v>0.58799999999999997</v>
      </c>
      <c r="E6" s="8">
        <v>0.60599999999999998</v>
      </c>
      <c r="F6" s="9">
        <f t="shared" si="0"/>
        <v>20.179211469534046</v>
      </c>
      <c r="G6" s="9">
        <f t="shared" si="0"/>
        <v>20.931899641577058</v>
      </c>
      <c r="H6" s="9">
        <f t="shared" si="0"/>
        <v>21.577060931899641</v>
      </c>
      <c r="I6" s="12">
        <f t="shared" si="1"/>
        <v>20.896057347670247</v>
      </c>
      <c r="J6" s="13">
        <f t="shared" si="2"/>
        <v>0.69961366652126133</v>
      </c>
      <c r="K6" s="6"/>
    </row>
    <row r="7" spans="1:11" x14ac:dyDescent="0.25">
      <c r="A7" s="18"/>
      <c r="B7" s="7">
        <v>90</v>
      </c>
      <c r="C7" s="8">
        <v>0.82599999999999996</v>
      </c>
      <c r="D7" s="8">
        <v>0.84299999999999997</v>
      </c>
      <c r="E7" s="8">
        <v>0.85399999999999998</v>
      </c>
      <c r="F7" s="9">
        <f t="shared" si="0"/>
        <v>29.462365591397848</v>
      </c>
      <c r="G7" s="9">
        <f t="shared" si="0"/>
        <v>30.071684587813618</v>
      </c>
      <c r="H7" s="9">
        <f t="shared" si="0"/>
        <v>30.465949820788527</v>
      </c>
      <c r="I7" s="12">
        <f t="shared" si="1"/>
        <v>29.999999999999996</v>
      </c>
      <c r="J7" s="13">
        <f t="shared" si="2"/>
        <v>0.50561777704895539</v>
      </c>
      <c r="K7" s="6"/>
    </row>
    <row r="8" spans="1:11" x14ac:dyDescent="0.25">
      <c r="A8" s="19"/>
      <c r="B8" s="20"/>
      <c r="C8" s="20"/>
      <c r="D8" s="20"/>
      <c r="E8" s="20"/>
      <c r="F8" s="20"/>
      <c r="G8" s="20"/>
      <c r="H8" s="20"/>
      <c r="I8" s="20"/>
      <c r="J8" s="20"/>
      <c r="K8" s="21"/>
    </row>
    <row r="9" spans="1:11" x14ac:dyDescent="0.25">
      <c r="A9" s="18" t="s">
        <v>0</v>
      </c>
      <c r="B9" s="7" t="s">
        <v>1</v>
      </c>
      <c r="C9" s="16" t="s">
        <v>6</v>
      </c>
      <c r="D9" s="16"/>
      <c r="E9" s="16"/>
      <c r="F9" s="17" t="s">
        <v>2</v>
      </c>
      <c r="G9" s="17"/>
      <c r="H9" s="17"/>
      <c r="I9" s="12" t="s">
        <v>3</v>
      </c>
      <c r="J9" s="13" t="s">
        <v>4</v>
      </c>
      <c r="K9" s="6"/>
    </row>
    <row r="10" spans="1:11" x14ac:dyDescent="0.25">
      <c r="A10" s="18"/>
      <c r="B10" s="7">
        <v>2</v>
      </c>
      <c r="C10" s="8">
        <v>7.0000000000000001E-3</v>
      </c>
      <c r="D10" s="8">
        <v>5.0000000000000001E-3</v>
      </c>
      <c r="E10" s="8">
        <v>7.0000000000000001E-3</v>
      </c>
      <c r="F10" s="9">
        <f>(C10-0.004)/0.0279</f>
        <v>0.10752688172043011</v>
      </c>
      <c r="G10" s="9">
        <f>(D10-0.004)/0.0279</f>
        <v>3.5842293906810034E-2</v>
      </c>
      <c r="H10" s="9">
        <f>(E10-0.004)/0.0279</f>
        <v>0.10752688172043011</v>
      </c>
      <c r="I10" s="12">
        <f>AVERAGE(F10:H10)</f>
        <v>8.3632019115890077E-2</v>
      </c>
      <c r="J10" s="13">
        <f>STDEV(F10:H10)</f>
        <v>4.1387116070940935E-2</v>
      </c>
      <c r="K10" s="6"/>
    </row>
    <row r="11" spans="1:11" x14ac:dyDescent="0.25">
      <c r="A11" s="18"/>
      <c r="B11" s="7">
        <v>5</v>
      </c>
      <c r="C11" s="8">
        <v>7.5999999999999998E-2</v>
      </c>
      <c r="D11" s="8">
        <v>7.1999999999999995E-2</v>
      </c>
      <c r="E11" s="8">
        <v>0.08</v>
      </c>
      <c r="F11" s="9">
        <f t="shared" ref="F11:F14" si="3">(C11-0.004)/0.0279</f>
        <v>2.5806451612903221</v>
      </c>
      <c r="G11" s="9">
        <f t="shared" ref="G11:G14" si="4">(D11-0.004)/0.0279</f>
        <v>2.4372759856630819</v>
      </c>
      <c r="H11" s="9">
        <f t="shared" ref="H11:H14" si="5">(E11-0.004)/0.0279</f>
        <v>2.7240143369175627</v>
      </c>
      <c r="I11" s="12">
        <f t="shared" ref="I11:I14" si="6">AVERAGE(F11:H11)</f>
        <v>2.5806451612903221</v>
      </c>
      <c r="J11" s="13">
        <f t="shared" ref="J11:J14" si="7">STDEV(F11:H11)</f>
        <v>0.14336917562724039</v>
      </c>
      <c r="K11" s="6"/>
    </row>
    <row r="12" spans="1:11" x14ac:dyDescent="0.25">
      <c r="A12" s="18"/>
      <c r="B12" s="7">
        <v>15</v>
      </c>
      <c r="C12" s="8">
        <v>0.24</v>
      </c>
      <c r="D12" s="8">
        <v>0.23499999999999999</v>
      </c>
      <c r="E12" s="8">
        <v>0.249</v>
      </c>
      <c r="F12" s="9">
        <f t="shared" si="3"/>
        <v>8.4587813620071675</v>
      </c>
      <c r="G12" s="9">
        <f t="shared" si="4"/>
        <v>8.279569892473118</v>
      </c>
      <c r="H12" s="9">
        <f t="shared" si="5"/>
        <v>8.7813620071684575</v>
      </c>
      <c r="I12" s="12">
        <f t="shared" si="6"/>
        <v>8.5065710872162477</v>
      </c>
      <c r="J12" s="13">
        <f t="shared" si="7"/>
        <v>0.25428669837267287</v>
      </c>
      <c r="K12" s="6"/>
    </row>
    <row r="13" spans="1:11" x14ac:dyDescent="0.25">
      <c r="A13" s="18"/>
      <c r="B13" s="7">
        <v>30</v>
      </c>
      <c r="C13" s="8">
        <v>0.28299999999999997</v>
      </c>
      <c r="D13" s="8">
        <v>0.26600000000000001</v>
      </c>
      <c r="E13" s="8">
        <v>0.30099999999999999</v>
      </c>
      <c r="F13" s="9">
        <f t="shared" si="3"/>
        <v>9.9999999999999982</v>
      </c>
      <c r="G13" s="9">
        <f t="shared" si="4"/>
        <v>9.3906810035842287</v>
      </c>
      <c r="H13" s="9">
        <f t="shared" si="5"/>
        <v>10.64516129032258</v>
      </c>
      <c r="I13" s="12">
        <f t="shared" si="6"/>
        <v>10.01194743130227</v>
      </c>
      <c r="J13" s="13">
        <f t="shared" si="7"/>
        <v>0.62732547635962144</v>
      </c>
      <c r="K13" s="6"/>
    </row>
    <row r="14" spans="1:11" x14ac:dyDescent="0.25">
      <c r="A14" s="18"/>
      <c r="B14" s="7">
        <v>90</v>
      </c>
      <c r="C14" s="8">
        <v>0.43</v>
      </c>
      <c r="D14" s="8">
        <v>0.45200000000000001</v>
      </c>
      <c r="E14" s="8">
        <v>0.40799999999999997</v>
      </c>
      <c r="F14" s="9">
        <f t="shared" si="3"/>
        <v>15.268817204301074</v>
      </c>
      <c r="G14" s="9">
        <f t="shared" si="4"/>
        <v>16.057347670250895</v>
      </c>
      <c r="H14" s="9">
        <f t="shared" si="5"/>
        <v>14.480286738351253</v>
      </c>
      <c r="I14" s="12">
        <f t="shared" si="6"/>
        <v>15.268817204301074</v>
      </c>
      <c r="J14" s="13">
        <f t="shared" si="7"/>
        <v>0.78853046594982068</v>
      </c>
      <c r="K14" s="6"/>
    </row>
  </sheetData>
  <mergeCells count="7">
    <mergeCell ref="C2:E2"/>
    <mergeCell ref="F2:H2"/>
    <mergeCell ref="A2:A7"/>
    <mergeCell ref="A8:K8"/>
    <mergeCell ref="A9:A14"/>
    <mergeCell ref="C9:E9"/>
    <mergeCell ref="F9:H9"/>
  </mergeCells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2016-04-05T08:35:15Z</dcterms:modified>
</cp:coreProperties>
</file>