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42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G3" i="1"/>
  <c r="F3" i="1"/>
  <c r="E3" i="1"/>
  <c r="D3" i="1"/>
  <c r="C3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<sst xmlns="http://schemas.openxmlformats.org/spreadsheetml/2006/main" count="7" uniqueCount="5">
  <si>
    <t>time (s)</t>
  </si>
  <si>
    <t>0g/kg</t>
  </si>
  <si>
    <t>35 g/kg</t>
  </si>
  <si>
    <t>Threshold Area (cm2)</t>
  </si>
  <si>
    <t>Integration Area (cm2)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</si>
</sst>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N11" sqref="N11"/>
    </sheetView>
  </sheetViews>
  <sheetFormatPr defaultRowHeight="15" x14ac:dyDescent="0.25"/>
  <cols>
    <col min="1" max="1" width="23.5703125" customWidth="1"/>
    <col min="2" max="2" width="28.28515625" customWidth="1"/>
  </cols>
  <sheetData>
    <row r="1" spans="1:8" x14ac:dyDescent="0.25">
      <c r="A1" s="4" t="s">
        <v>0</v>
      </c>
      <c r="B1" s="4"/>
      <c r="C1" s="4">
        <v>0</v>
      </c>
      <c r="D1" s="4">
        <v>1</v>
      </c>
      <c r="E1" s="4">
        <v>2</v>
      </c>
      <c r="F1" s="4">
        <v>3</v>
      </c>
      <c r="G1" s="4">
        <v>4</v>
      </c>
      <c r="H1" s="4">
        <v>5</v>
      </c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2" t="s">
        <v>1</v>
      </c>
      <c r="B3" s="2" t="s">
        <v>3</v>
      </c>
      <c r="C3" s="2">
        <f>(18.092/100)*538.8422</f>
        <v>97.487330824000011</v>
      </c>
      <c r="D3" s="2">
        <f>(13.371/100)*538.8422</f>
        <v>72.048590562000001</v>
      </c>
      <c r="E3" s="2">
        <f>(8.396/100)*538.8422</f>
        <v>45.24119111200001</v>
      </c>
      <c r="F3" s="2">
        <f>(4.519/100)*538.8422</f>
        <v>24.350279018000002</v>
      </c>
      <c r="G3" s="2">
        <f>(2.415/100)*538.8422</f>
        <v>13.013039130000001</v>
      </c>
      <c r="H3" s="2">
        <f>(1.175/100)*538.8422</f>
        <v>6.3313958500000007</v>
      </c>
    </row>
    <row r="4" spans="1:8" x14ac:dyDescent="0.25">
      <c r="A4" s="2"/>
      <c r="B4" s="2" t="s">
        <v>4</v>
      </c>
      <c r="C4" s="2">
        <v>59.786000000000001</v>
      </c>
      <c r="D4" s="2">
        <v>38.207799999999999</v>
      </c>
      <c r="E4" s="2">
        <v>26.830400000000001</v>
      </c>
      <c r="F4" s="2">
        <v>13.94346</v>
      </c>
      <c r="G4" s="2">
        <v>9.0095539999999996</v>
      </c>
      <c r="H4" s="2">
        <v>5.2365870000000001</v>
      </c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3" t="s">
        <v>2</v>
      </c>
      <c r="B6" s="3" t="s">
        <v>3</v>
      </c>
      <c r="C6" s="3">
        <f>(22.397/100)*538.8422</f>
        <v>120.684487534</v>
      </c>
      <c r="D6" s="3">
        <f>(19.43/100)*538.8422</f>
        <v>104.69703946000001</v>
      </c>
      <c r="E6" s="3">
        <f>(12.596/100)*538.8422</f>
        <v>67.872563511999999</v>
      </c>
      <c r="F6" s="3">
        <f>(7.585/100)*538.8422</f>
        <v>40.871180870000003</v>
      </c>
      <c r="G6" s="3">
        <f>(4.833/100)*538.8422</f>
        <v>26.042243526000004</v>
      </c>
      <c r="H6" s="3">
        <f>(2.969/100)*538.8422</f>
        <v>15.998224918</v>
      </c>
    </row>
    <row r="7" spans="1:8" x14ac:dyDescent="0.25">
      <c r="A7" s="3"/>
      <c r="B7" s="3" t="s">
        <v>4</v>
      </c>
      <c r="C7" s="3">
        <v>66.995720000000006</v>
      </c>
      <c r="D7" s="3">
        <v>45.34272</v>
      </c>
      <c r="E7" s="3">
        <v>25.673690000000001</v>
      </c>
      <c r="F7" s="3">
        <v>19.338349999999998</v>
      </c>
      <c r="G7" s="3">
        <v>14.44801</v>
      </c>
      <c r="H7" s="3">
        <v>13.78796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2019-09-09T17:39:34Z</dcterms:modified>
</cp:coreProperties>
</file>